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Planificacion 2025\"/>
    </mc:Choice>
  </mc:AlternateContent>
  <xr:revisionPtr revIDLastSave="0" documentId="13_ncr:1_{7562D9EE-205C-4A88-9C3C-B1BE9218A276}"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J31" i="1"/>
  <c r="C14" i="1"/>
  <c r="J30" i="1"/>
  <c r="I30" i="1"/>
  <c r="J29" i="1"/>
  <c r="I29" i="1"/>
  <c r="I25"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<sst xmlns="http://schemas.openxmlformats.org/spreadsheetml/2006/main" count="83" uniqueCount="79">
  <si>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</si>
  <si>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</si>
  <si>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</si>
  <si>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</si>
  <si>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</si>
  <si>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</si>
  <si>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</si>
  <si>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</si>
  <si>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</si>
  <si>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</si>
  <si>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</si>
  <si>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</si>
  <si>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</si>
  <si>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</si>
  <si>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</si>
  <si>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</si>
  <si>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</si>
  <si>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</si>
  <si>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</si>
  <si>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</si>
  <si>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</si>
  <si>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</si>
  <si>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</si>
  <si>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</si>
  <si>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</si>
  <si>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</si>
  <si>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</si>
  <si>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</si>
  <si>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</si>
  <si>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</si>
  <si>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</si>
  <si>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</si>
  <si>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</si>
  <si>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</si>
  <si>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</si>
  <si>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</si>
  <si>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</si>
  <si>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</si>
  <si>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</si>
  <si>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</si>
  <si>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</si>
  <si>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</si>
  <si>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</si>
  <si>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</si>
  <si>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</si>
  <si>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</si>
  <si>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</si>
  <si>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</si>
  <si>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</si>
  <si>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 xml:space="preserve">	06-MINISTERIO DE LA PRESIDENCIA</t>
  </si>
  <si>
    <t>Total devengado:</t>
  </si>
  <si>
    <t>IV.II - Formulación y Ejecución trimestral de las Metas por Producto</t>
  </si>
  <si>
    <t>Ejecución Trimestral</t>
  </si>
  <si>
    <t>Programación Trimestral</t>
  </si>
  <si>
    <t>0012 CONSEJO NACIONAL DE DROGAS</t>
  </si>
  <si>
    <t>Reducir el uso, abuso, distribución y tráfico de drogas ilícitas a través del desarrollo, articulación y monitoreo de políticas y estrategias
alineadas a la salud y el bienestar de la población dominicana</t>
  </si>
  <si>
    <t>Ser reconocida como una institución proactiva en generación de políticas innovadoras e integrales en materia de drogas a nivel nacional e internacional, por aportar al bienestar de la población dominicana</t>
  </si>
  <si>
    <t>Salud y Seguridad Social e Integral</t>
  </si>
  <si>
    <t>Garantizar el Desarrollo de la población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</si>
  <si>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</si>
  <si>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políticas de reducción de la demanda y control de la oferta de drogas, a fin de lograr que la población dominicana excluya las acciones vinculadas al fenómeno de las drogas, orientado a planes y proyectos con la previsión oportuna del estado</t>
  </si>
  <si>
    <t>Ciudadania en general</t>
  </si>
  <si>
    <t>Disminuir la prevalencia del consumo de drogas</t>
  </si>
  <si>
    <t>ORGANIZACIONES SE BENEFICIAN DE FORMACIONES Y ESTRATEGIAS EN POLÍTICAS DE DROGAS DIRIGIDAS A LA POBLACIÓN</t>
  </si>
  <si>
    <t>CANTIDAD DE ORGANIZACIONES FORMADAS EN POLÍTICAS Y ESTRATEGIAS SOBRE DROGAS</t>
  </si>
  <si>
    <t>CANTIDAD DE INFORMES DIFUNDIDOS SOBRE PREVENCIÓN, TRAFICOS O CONSUMO DE DROGAS</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</si>
  <si>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</si>
  <si>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</si>
  <si>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Ing. Edwin de Valle</t>
  </si>
  <si>
    <t>Encargado de Planificación y Desarrollo</t>
  </si>
  <si>
    <t>Acciones Comunes P15</t>
  </si>
  <si>
    <t>N/A</t>
  </si>
  <si>
    <t xml:space="preserve">Presupuesto inicial:  </t>
  </si>
  <si>
    <t xml:space="preserve">Presupuesto vigente: </t>
  </si>
  <si>
    <t>USUARIOS ACCEDEN A ESTADISTICAS SOBRE PREVENCIÓN, TRAFICO Y CONSUMO DE DROGAS</t>
  </si>
  <si>
    <t>Modificar la estructura programativa para que el producto sea medido por intervenciones en ves de organizaciones.</t>
  </si>
  <si>
    <t>Informe de Evaluación trimestral de las Metas Físicas-Financieras enero-marzo 2025</t>
  </si>
  <si>
    <t>Para este trimestre la unidad ejecutora se propuso alcanzar en el producto 7717 de forma física 161 organizaciones formadas en políticas y/o estrategias de reducción de la demanda de drogas, como resultados pudimos capacitar/formar un total de 251 Organizaciones. Para lograr este resultado, ejecutamos un total de RD$16,721,575.49. En el producto 7718 se propuso emitir 1 informe estadístico sobre prevención, tráfico y consumo de drogas, como resultado pudimos lograr lo programado. Para lograr este resultado, ejecutamos un total de RD$457,828.11.</t>
  </si>
  <si>
    <t>El desvío en las metas físicas del trimestre para el producto 7717 es del 56%, en cuanto a los aspectos financieros, el producto 7718 tuvo un desvió del -16%, los mismos relacionados con que nuestra planificación  se realizó tomando en cuenta  el monto de RD$60,887,380 a través de la 2138, sin embargo estos fondos fueron retirados  los recursos de la cuenta colectora por parte de la Tesoreria, por lo que al no poder ejecutarse el porcentaje programado para el trimestre 1, esto afecta los resultados esperados. Estamos a la espera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</si>
</sst>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rgb="FFFF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165" fontId="16" fillId="0" borderId="25" xfId="0" applyNumberFormat="1" applyFont="1" applyBorder="1" applyAlignment="1" applyProtection="1">
      <alignment horizontal="center" vertical="center" wrapText="1" readingOrder="1"/>
      <protection locked="0"/>
    </xf>
    <xf numFmtId="166" fontId="16" fillId="0" borderId="25" xfId="0" applyNumberFormat="1" applyFont="1" applyBorder="1" applyAlignment="1" applyProtection="1">
      <alignment horizontal="center" vertical="center" wrapText="1" readingOrder="1"/>
      <protection locked="0"/>
    </xf>
    <xf numFmtId="165" fontId="16" fillId="0" borderId="25" xfId="0" applyNumberFormat="1" applyFont="1" applyBorder="1" applyAlignment="1" applyProtection="1">
      <alignment horizontal="center" vertical="center" wrapText="1"/>
      <protection locked="0"/>
    </xf>
    <xf numFmtId="10" fontId="16" fillId="7" borderId="25" xfId="1"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20" xfId="0" applyFont="1" applyBorder="1" applyAlignment="1">
      <alignment vertical="top"/>
    </xf>
    <xf numFmtId="4" fontId="0" fillId="0" borderId="20" xfId="0" applyNumberFormat="1" applyBorder="1" applyAlignment="1">
      <alignment vertical="top" wrapText="1"/>
    </xf>
    <xf numFmtId="0" fontId="16" fillId="0" borderId="34" xfId="0" applyFont="1" applyBorder="1" applyAlignment="1" applyProtection="1">
      <alignment vertical="top" wrapText="1"/>
      <protection locked="0"/>
    </xf>
    <xf numFmtId="0" fontId="16" fillId="0" borderId="35" xfId="0" applyFont="1" applyBorder="1" applyAlignment="1" applyProtection="1">
      <alignment vertical="top" wrapText="1"/>
      <protection locked="0"/>
    </xf>
    <xf numFmtId="165" fontId="16" fillId="0" borderId="35" xfId="0" applyNumberFormat="1" applyFont="1" applyBorder="1" applyAlignment="1" applyProtection="1">
      <alignment horizontal="center" vertical="center" wrapText="1" readingOrder="1"/>
      <protection locked="0"/>
    </xf>
    <xf numFmtId="166" fontId="16" fillId="0" borderId="35" xfId="0" applyNumberFormat="1" applyFont="1" applyBorder="1" applyAlignment="1" applyProtection="1">
      <alignment horizontal="center" vertical="center" wrapText="1" readingOrder="1"/>
      <protection locked="0"/>
    </xf>
    <xf numFmtId="165" fontId="16" fillId="0" borderId="35" xfId="0" applyNumberFormat="1" applyFont="1" applyBorder="1" applyAlignment="1" applyProtection="1">
      <alignment horizontal="center" vertical="center" wrapText="1"/>
      <protection locked="0"/>
    </xf>
    <xf numFmtId="14" fontId="23" fillId="0" borderId="0" xfId="0" applyNumberFormat="1" applyFont="1" applyProtection="1">
      <protection locked="0"/>
    </xf>
    <xf numFmtId="0" fontId="10" fillId="6" borderId="20"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0"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44" fontId="11" fillId="0" borderId="21"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10" fontId="11" fillId="7" borderId="25" xfId="1" applyNumberFormat="1" applyFont="1" applyFill="1" applyBorder="1" applyAlignment="1" applyProtection="1">
      <alignment horizontal="center" vertical="center" wrapText="1" readingOrder="1"/>
    </xf>
    <xf numFmtId="10" fontId="11" fillId="7" borderId="26" xfId="1" applyNumberFormat="1" applyFont="1" applyFill="1" applyBorder="1" applyAlignment="1" applyProtection="1">
      <alignment horizontal="center" vertical="center" wrapText="1" readingOrder="1"/>
    </xf>
    <xf numFmtId="0" fontId="14"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3" xfId="2"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6"/>
  <sheetViews>
    <sheetView tabSelected="1" view="pageBreakPreview" topLeftCell="A37" zoomScaleNormal="100" zoomScaleSheetLayoutView="100" workbookViewId="0">
      <selection activeCell="E44" sqref="E44"/>
    </sheetView>
  </sheetViews>
  <sheetFormatPr baseColWidth="10" defaultRowHeight="15" x14ac:dyDescent="0.25"/>
  <cols>
    <col min="1" max="1" width="23.85546875" style="6" bestFit="1" customWidth="1"/>
    <col min="2" max="2" width="16.140625" style="6" bestFit="1" customWidth="1"/>
    <col min="3" max="3" width="12.7109375" style="6" customWidth="1"/>
    <col min="4" max="4" width="13.7109375" style="6" bestFit="1" customWidth="1"/>
    <col min="5" max="7" width="12.7109375" style="6" customWidth="1"/>
    <col min="8" max="8" width="13.42578125" style="6" bestFit="1" customWidth="1"/>
    <col min="9" max="10" width="12.7109375" style="6" customWidth="1"/>
    <col min="11" max="11" width="11.42578125" style="6"/>
  </cols>
  <sheetData>
    <row r="1" spans="1:11" ht="21.75" thickBot="1" x14ac:dyDescent="0.3">
      <c r="A1" s="21"/>
      <c r="B1" s="75" t="s">
        <v>76</v>
      </c>
      <c r="C1" s="76"/>
      <c r="D1" s="76"/>
      <c r="E1" s="76"/>
      <c r="F1" s="76"/>
      <c r="G1" s="76"/>
      <c r="H1" s="76"/>
      <c r="I1" s="76"/>
      <c r="J1" s="77"/>
      <c r="K1" s="1"/>
    </row>
    <row r="2" spans="1:11" ht="21.75" thickBot="1" x14ac:dyDescent="0.3">
      <c r="A2" s="22"/>
      <c r="B2" s="78" t="s">
        <v>0</v>
      </c>
      <c r="C2" s="79"/>
      <c r="D2" s="78" t="s">
        <v>1</v>
      </c>
      <c r="E2" s="79"/>
      <c r="F2" s="79"/>
      <c r="G2" s="79"/>
      <c r="H2" s="80"/>
      <c r="I2" s="2" t="s">
        <v>2</v>
      </c>
      <c r="J2" s="3" t="s">
        <v>3</v>
      </c>
      <c r="K2" s="1"/>
    </row>
    <row r="3" spans="1:11" ht="20.25" customHeight="1" thickBot="1" x14ac:dyDescent="0.3">
      <c r="A3" s="23"/>
      <c r="B3" s="81" t="s">
        <v>4</v>
      </c>
      <c r="C3" s="82"/>
      <c r="D3" s="81"/>
      <c r="E3" s="82"/>
      <c r="F3" s="82"/>
      <c r="G3" s="82"/>
      <c r="H3" s="83"/>
      <c r="I3" s="27"/>
      <c r="J3" s="28"/>
      <c r="K3" s="1"/>
    </row>
    <row r="4" spans="1:11" ht="9" customHeight="1" x14ac:dyDescent="0.25">
      <c r="A4" s="84"/>
      <c r="B4" s="85"/>
      <c r="C4" s="85"/>
      <c r="D4" s="86"/>
      <c r="E4" s="86"/>
      <c r="F4" s="86"/>
      <c r="G4" s="86"/>
      <c r="H4" s="86"/>
      <c r="I4" s="85"/>
      <c r="J4" s="87"/>
      <c r="K4" s="1"/>
    </row>
    <row r="5" spans="1:11" ht="3" customHeight="1" x14ac:dyDescent="0.25">
      <c r="A5" s="72"/>
      <c r="B5" s="73"/>
      <c r="C5" s="73"/>
      <c r="D5" s="73"/>
      <c r="E5" s="73"/>
      <c r="F5" s="73"/>
      <c r="G5" s="73"/>
      <c r="H5" s="73"/>
      <c r="I5" s="73"/>
      <c r="J5" s="74"/>
      <c r="K5" s="1"/>
    </row>
    <row r="6" spans="1:11" ht="15.75" x14ac:dyDescent="0.25">
      <c r="A6" s="41" t="s">
        <v>5</v>
      </c>
      <c r="B6" s="42"/>
      <c r="C6" s="42"/>
      <c r="D6" s="42"/>
      <c r="E6" s="42"/>
      <c r="F6" s="42"/>
      <c r="G6" s="42"/>
      <c r="H6" s="42"/>
      <c r="I6" s="42"/>
      <c r="J6" s="43"/>
      <c r="K6" s="1"/>
    </row>
    <row r="7" spans="1:11" ht="15.75" x14ac:dyDescent="0.25">
      <c r="A7" s="53" t="s">
        <v>6</v>
      </c>
      <c r="B7" s="54"/>
      <c r="C7" s="54"/>
      <c r="D7" s="54"/>
      <c r="E7" s="54"/>
      <c r="F7" s="54"/>
      <c r="G7" s="54"/>
      <c r="H7" s="54"/>
      <c r="I7" s="54"/>
      <c r="J7" s="55"/>
      <c r="K7" s="1"/>
    </row>
    <row r="8" spans="1:11" x14ac:dyDescent="0.25">
      <c r="A8" s="4" t="s">
        <v>7</v>
      </c>
      <c r="B8" s="88" t="s">
        <v>48</v>
      </c>
      <c r="C8" s="88"/>
      <c r="D8" s="88"/>
      <c r="E8" s="88"/>
      <c r="F8" s="88"/>
      <c r="G8" s="88"/>
      <c r="H8" s="88"/>
      <c r="I8" s="88"/>
      <c r="J8" s="88"/>
      <c r="K8" s="1"/>
    </row>
    <row r="9" spans="1:11" ht="15" customHeight="1" x14ac:dyDescent="0.25">
      <c r="A9" s="24" t="s">
        <v>35</v>
      </c>
      <c r="B9" s="88" t="s">
        <v>49</v>
      </c>
      <c r="C9" s="88"/>
      <c r="D9" s="88"/>
      <c r="E9" s="88"/>
      <c r="F9" s="88"/>
      <c r="G9" s="88"/>
      <c r="H9" s="88"/>
      <c r="I9" s="88"/>
      <c r="J9" s="88"/>
      <c r="K9" s="1"/>
    </row>
    <row r="10" spans="1:11" x14ac:dyDescent="0.25">
      <c r="A10" s="24" t="s">
        <v>36</v>
      </c>
      <c r="B10" s="88" t="s">
        <v>54</v>
      </c>
      <c r="C10" s="88"/>
      <c r="D10" s="88"/>
      <c r="E10" s="88"/>
      <c r="F10" s="88"/>
      <c r="G10" s="88"/>
      <c r="H10" s="88"/>
      <c r="I10" s="88"/>
      <c r="J10" s="88"/>
      <c r="K10" s="1"/>
    </row>
    <row r="11" spans="1:11" ht="31.5" customHeight="1" x14ac:dyDescent="0.25">
      <c r="A11" s="4" t="s">
        <v>8</v>
      </c>
      <c r="B11" s="89" t="s">
        <v>55</v>
      </c>
      <c r="C11" s="89"/>
      <c r="D11" s="89"/>
      <c r="E11" s="89"/>
      <c r="F11" s="89"/>
      <c r="G11" s="89"/>
      <c r="H11" s="89"/>
      <c r="I11" s="89"/>
      <c r="J11" s="89"/>
    </row>
    <row r="12" spans="1:11" ht="34.5" customHeight="1" x14ac:dyDescent="0.25">
      <c r="A12" s="4" t="s">
        <v>9</v>
      </c>
      <c r="B12" s="89" t="s">
        <v>56</v>
      </c>
      <c r="C12" s="89"/>
      <c r="D12" s="89"/>
      <c r="E12" s="89"/>
      <c r="F12" s="89"/>
      <c r="G12" s="89"/>
      <c r="H12" s="89"/>
      <c r="I12" s="89"/>
      <c r="J12" s="89"/>
    </row>
    <row r="13" spans="1:11" ht="15.75" x14ac:dyDescent="0.25">
      <c r="A13" s="41" t="s">
        <v>10</v>
      </c>
      <c r="B13" s="42"/>
      <c r="C13" s="42"/>
      <c r="D13" s="42"/>
      <c r="E13" s="42"/>
      <c r="F13" s="42"/>
      <c r="G13" s="42"/>
      <c r="H13" s="42"/>
      <c r="I13" s="42"/>
      <c r="J13" s="43"/>
    </row>
    <row r="14" spans="1:11" x14ac:dyDescent="0.25">
      <c r="A14" s="4" t="s">
        <v>11</v>
      </c>
      <c r="B14" s="25">
        <v>2</v>
      </c>
      <c r="C14" s="37" t="str">
        <f>IFERROR(VLOOKUP(B14,'[1]Validacion datos'!A2:B5,2,FALSE),"")</f>
        <v>DESARROLLO SOCIAL</v>
      </c>
      <c r="D14" s="37"/>
      <c r="E14" s="37"/>
      <c r="F14" s="37"/>
      <c r="G14" s="37"/>
      <c r="H14" s="37"/>
      <c r="I14" s="37"/>
      <c r="J14" s="37"/>
    </row>
    <row r="15" spans="1:11" x14ac:dyDescent="0.25">
      <c r="A15" s="4" t="s">
        <v>12</v>
      </c>
      <c r="B15" s="7">
        <v>2</v>
      </c>
      <c r="C15" s="37" t="s">
        <v>57</v>
      </c>
      <c r="D15" s="37"/>
      <c r="E15" s="37"/>
      <c r="F15" s="37"/>
      <c r="G15" s="37"/>
      <c r="H15" s="37"/>
      <c r="I15" s="37"/>
      <c r="J15" s="37"/>
    </row>
    <row r="16" spans="1:11" ht="25.5" customHeight="1" x14ac:dyDescent="0.25">
      <c r="A16" s="4" t="s">
        <v>13</v>
      </c>
      <c r="B16" s="8">
        <v>2.2999999999999998</v>
      </c>
      <c r="C16" s="37" t="s">
        <v>58</v>
      </c>
      <c r="D16" s="37"/>
      <c r="E16" s="37"/>
      <c r="F16" s="37"/>
      <c r="G16" s="37"/>
      <c r="H16" s="37"/>
      <c r="I16" s="37"/>
      <c r="J16" s="37"/>
    </row>
    <row r="17" spans="1:11" ht="15.75" x14ac:dyDescent="0.25">
      <c r="A17" s="41" t="s">
        <v>14</v>
      </c>
      <c r="B17" s="42"/>
      <c r="C17" s="42"/>
      <c r="D17" s="42"/>
      <c r="E17" s="42"/>
      <c r="F17" s="42"/>
      <c r="G17" s="42"/>
      <c r="H17" s="42"/>
      <c r="I17" s="42"/>
      <c r="J17" s="43"/>
    </row>
    <row r="18" spans="1:11" x14ac:dyDescent="0.25">
      <c r="A18" s="4" t="s">
        <v>15</v>
      </c>
      <c r="B18" s="51" t="s">
        <v>59</v>
      </c>
      <c r="C18" s="51"/>
      <c r="D18" s="51"/>
      <c r="E18" s="51"/>
      <c r="F18" s="51"/>
      <c r="G18" s="51"/>
      <c r="H18" s="51"/>
      <c r="I18" s="51"/>
      <c r="J18" s="52"/>
    </row>
    <row r="19" spans="1:11" ht="47.25" customHeight="1" x14ac:dyDescent="0.25">
      <c r="A19" s="9" t="s">
        <v>16</v>
      </c>
      <c r="B19" s="51" t="s">
        <v>60</v>
      </c>
      <c r="C19" s="51"/>
      <c r="D19" s="51"/>
      <c r="E19" s="51"/>
      <c r="F19" s="51"/>
      <c r="G19" s="51"/>
      <c r="H19" s="51"/>
      <c r="I19" s="51"/>
      <c r="J19" s="52"/>
    </row>
    <row r="20" spans="1:11" x14ac:dyDescent="0.25">
      <c r="A20" s="9" t="s">
        <v>17</v>
      </c>
      <c r="B20" s="51" t="s">
        <v>61</v>
      </c>
      <c r="C20" s="51"/>
      <c r="D20" s="51"/>
      <c r="E20" s="51"/>
      <c r="F20" s="51"/>
      <c r="G20" s="51"/>
      <c r="H20" s="51"/>
      <c r="I20" s="51"/>
      <c r="J20" s="52"/>
    </row>
    <row r="21" spans="1:11" x14ac:dyDescent="0.25">
      <c r="A21" s="9" t="s">
        <v>37</v>
      </c>
      <c r="B21" s="51" t="s">
        <v>62</v>
      </c>
      <c r="C21" s="51"/>
      <c r="D21" s="51"/>
      <c r="E21" s="51"/>
      <c r="F21" s="51"/>
      <c r="G21" s="51"/>
      <c r="H21" s="51"/>
      <c r="I21" s="51"/>
      <c r="J21" s="52"/>
      <c r="K21" s="1"/>
    </row>
    <row r="22" spans="1:11" ht="15.75" x14ac:dyDescent="0.25">
      <c r="A22" s="41" t="s">
        <v>18</v>
      </c>
      <c r="B22" s="42"/>
      <c r="C22" s="42"/>
      <c r="D22" s="42"/>
      <c r="E22" s="42"/>
      <c r="F22" s="42"/>
      <c r="G22" s="42"/>
      <c r="H22" s="42"/>
      <c r="I22" s="42"/>
      <c r="J22" s="43"/>
    </row>
    <row r="23" spans="1:11" ht="15.75" x14ac:dyDescent="0.25">
      <c r="A23" s="53" t="s">
        <v>19</v>
      </c>
      <c r="B23" s="54"/>
      <c r="C23" s="54"/>
      <c r="D23" s="54"/>
      <c r="E23" s="54"/>
      <c r="F23" s="54"/>
      <c r="G23" s="54"/>
      <c r="H23" s="54"/>
      <c r="I23" s="54"/>
      <c r="J23" s="55"/>
      <c r="K23" s="1"/>
    </row>
    <row r="24" spans="1:11" ht="15" customHeight="1" x14ac:dyDescent="0.25">
      <c r="A24" s="56" t="s">
        <v>20</v>
      </c>
      <c r="B24" s="57"/>
      <c r="C24" s="58" t="s">
        <v>21</v>
      </c>
      <c r="D24" s="60"/>
      <c r="E24" s="60"/>
      <c r="F24" s="60" t="s">
        <v>22</v>
      </c>
      <c r="G24" s="60"/>
      <c r="H24" s="57"/>
      <c r="I24" s="58" t="s">
        <v>23</v>
      </c>
      <c r="J24" s="59"/>
    </row>
    <row r="25" spans="1:11" x14ac:dyDescent="0.25">
      <c r="A25" s="63">
        <v>275091497</v>
      </c>
      <c r="B25" s="64"/>
      <c r="C25" s="70">
        <v>275091497</v>
      </c>
      <c r="D25" s="71"/>
      <c r="E25" s="64"/>
      <c r="F25" s="70">
        <v>16800739.379999999</v>
      </c>
      <c r="G25" s="71"/>
      <c r="H25" s="64"/>
      <c r="I25" s="65">
        <f>+IF(F25&gt;0,F25/C25,0)</f>
        <v>6.1073277666593956E-2</v>
      </c>
      <c r="J25" s="66"/>
    </row>
    <row r="26" spans="1:11" ht="15.75" x14ac:dyDescent="0.25">
      <c r="A26" s="53" t="s">
        <v>51</v>
      </c>
      <c r="B26" s="54"/>
      <c r="C26" s="54"/>
      <c r="D26" s="54"/>
      <c r="E26" s="54"/>
      <c r="F26" s="54"/>
      <c r="G26" s="54"/>
      <c r="H26" s="54"/>
      <c r="I26" s="54"/>
      <c r="J26" s="55"/>
      <c r="K26" s="1"/>
    </row>
    <row r="27" spans="1:11" x14ac:dyDescent="0.25">
      <c r="A27" s="5"/>
      <c r="B27"/>
      <c r="C27" s="67" t="s">
        <v>47</v>
      </c>
      <c r="D27" s="68"/>
      <c r="E27" s="67" t="s">
        <v>53</v>
      </c>
      <c r="F27" s="68"/>
      <c r="G27" s="67" t="s">
        <v>52</v>
      </c>
      <c r="H27" s="67"/>
      <c r="I27" s="67" t="s">
        <v>24</v>
      </c>
      <c r="J27" s="69"/>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72" x14ac:dyDescent="0.25">
      <c r="A29" s="13" t="s">
        <v>63</v>
      </c>
      <c r="B29" s="14" t="s">
        <v>64</v>
      </c>
      <c r="C29" s="15">
        <v>700</v>
      </c>
      <c r="D29" s="16">
        <v>95288101</v>
      </c>
      <c r="E29" s="15">
        <v>161</v>
      </c>
      <c r="F29" s="16">
        <v>20024694.98</v>
      </c>
      <c r="G29" s="17">
        <v>251</v>
      </c>
      <c r="H29" s="16">
        <v>16721575.49</v>
      </c>
      <c r="I29" s="18">
        <f t="shared" ref="I29:J31" si="0">IF(G29&gt;0,G29/C29,0)</f>
        <v>0.3585714285714286</v>
      </c>
      <c r="J29" s="19">
        <f t="shared" si="0"/>
        <v>0.17548440271676732</v>
      </c>
    </row>
    <row r="30" spans="1:11" ht="84" x14ac:dyDescent="0.25">
      <c r="A30" s="31" t="s">
        <v>74</v>
      </c>
      <c r="B30" s="32" t="s">
        <v>65</v>
      </c>
      <c r="C30" s="33">
        <v>4</v>
      </c>
      <c r="D30" s="16">
        <v>14109418</v>
      </c>
      <c r="E30" s="15">
        <v>1</v>
      </c>
      <c r="F30" s="16">
        <v>2785751.9</v>
      </c>
      <c r="G30" s="17">
        <v>1</v>
      </c>
      <c r="H30" s="16">
        <v>457828.11</v>
      </c>
      <c r="I30" s="18">
        <f t="shared" si="0"/>
        <v>0.25</v>
      </c>
      <c r="J30" s="19">
        <f t="shared" si="0"/>
        <v>3.2448405029888543E-2</v>
      </c>
    </row>
    <row r="31" spans="1:11" x14ac:dyDescent="0.25">
      <c r="A31" s="13" t="s">
        <v>70</v>
      </c>
      <c r="B31" s="14" t="s">
        <v>71</v>
      </c>
      <c r="C31" s="15" t="s">
        <v>71</v>
      </c>
      <c r="D31" s="16">
        <v>165693978</v>
      </c>
      <c r="E31" s="34" t="s">
        <v>71</v>
      </c>
      <c r="F31" s="34" t="s">
        <v>71</v>
      </c>
      <c r="G31" s="35" t="s">
        <v>71</v>
      </c>
      <c r="H31" s="34">
        <v>26336109.149999999</v>
      </c>
      <c r="I31" s="18" t="e">
        <f t="shared" si="0"/>
        <v>#VALUE!</v>
      </c>
      <c r="J31" s="19">
        <f t="shared" si="0"/>
        <v>0.15894427466760438</v>
      </c>
    </row>
    <row r="32" spans="1:11" ht="15.75" x14ac:dyDescent="0.25">
      <c r="A32" s="41" t="s">
        <v>27</v>
      </c>
      <c r="B32" s="42"/>
      <c r="C32" s="42"/>
      <c r="D32" s="42"/>
      <c r="E32" s="42"/>
      <c r="F32" s="42"/>
      <c r="G32" s="42"/>
      <c r="H32" s="42"/>
      <c r="I32" s="42"/>
      <c r="J32" s="43"/>
      <c r="K32" s="1"/>
    </row>
    <row r="33" spans="1:11" ht="18.75" customHeight="1" x14ac:dyDescent="0.25">
      <c r="A33" s="53" t="s">
        <v>28</v>
      </c>
      <c r="B33" s="54"/>
      <c r="C33" s="54"/>
      <c r="D33" s="54"/>
      <c r="E33" s="54"/>
      <c r="F33" s="54"/>
      <c r="G33" s="54"/>
      <c r="H33" s="54"/>
      <c r="I33" s="54"/>
      <c r="J33" s="55"/>
    </row>
    <row r="34" spans="1:11" x14ac:dyDescent="0.25">
      <c r="A34" s="20" t="s">
        <v>29</v>
      </c>
      <c r="B34" s="61" t="s">
        <v>66</v>
      </c>
      <c r="C34" s="61"/>
      <c r="D34" s="61"/>
      <c r="E34" s="61"/>
      <c r="F34" s="61"/>
      <c r="G34" s="61"/>
      <c r="H34" s="61"/>
      <c r="I34" s="61"/>
      <c r="J34" s="62"/>
    </row>
    <row r="35" spans="1:11" x14ac:dyDescent="0.25">
      <c r="A35" s="20" t="s">
        <v>30</v>
      </c>
      <c r="B35" s="61" t="s">
        <v>67</v>
      </c>
      <c r="C35" s="61"/>
      <c r="D35" s="61"/>
      <c r="E35" s="61"/>
      <c r="F35" s="61"/>
      <c r="G35" s="61"/>
      <c r="H35" s="61"/>
      <c r="I35" s="61"/>
      <c r="J35" s="62"/>
    </row>
    <row r="36" spans="1:11" ht="73.5" customHeight="1" x14ac:dyDescent="0.25">
      <c r="A36" s="20" t="s">
        <v>31</v>
      </c>
      <c r="B36" s="51" t="s">
        <v>77</v>
      </c>
      <c r="C36" s="51"/>
      <c r="D36" s="51"/>
      <c r="E36" s="51"/>
      <c r="F36" s="51"/>
      <c r="G36" s="51"/>
      <c r="H36" s="51"/>
      <c r="I36" s="51"/>
      <c r="J36" s="52"/>
    </row>
    <row r="37" spans="1:11" ht="75.75" customHeight="1" x14ac:dyDescent="0.25">
      <c r="A37" s="20" t="s">
        <v>32</v>
      </c>
      <c r="B37" s="51" t="s">
        <v>78</v>
      </c>
      <c r="C37" s="51"/>
      <c r="D37" s="51"/>
      <c r="E37" s="51"/>
      <c r="F37" s="51"/>
      <c r="G37" s="51"/>
      <c r="H37" s="51"/>
      <c r="I37" s="51"/>
      <c r="J37" s="52"/>
    </row>
    <row r="38" spans="1:11" ht="15.75" x14ac:dyDescent="0.25">
      <c r="A38" s="41" t="s">
        <v>33</v>
      </c>
      <c r="B38" s="42"/>
      <c r="C38" s="42"/>
      <c r="D38" s="42"/>
      <c r="E38" s="42"/>
      <c r="F38" s="42"/>
      <c r="G38" s="42"/>
      <c r="H38" s="42"/>
      <c r="I38" s="42"/>
      <c r="J38" s="43"/>
      <c r="K38" s="1"/>
    </row>
    <row r="39" spans="1:11" ht="27.75" customHeight="1" x14ac:dyDescent="0.25">
      <c r="A39" s="44" t="s">
        <v>34</v>
      </c>
      <c r="B39" s="45"/>
      <c r="C39" s="45"/>
      <c r="D39" s="45"/>
      <c r="E39" s="45"/>
      <c r="F39" s="45"/>
      <c r="G39" s="45"/>
      <c r="H39" s="45"/>
      <c r="I39" s="45"/>
      <c r="J39" s="46"/>
    </row>
    <row r="40" spans="1:11" ht="33.75" customHeight="1" x14ac:dyDescent="0.25">
      <c r="A40" s="47" t="s">
        <v>75</v>
      </c>
      <c r="B40" s="48"/>
      <c r="C40" s="48"/>
      <c r="D40" s="48"/>
      <c r="E40" s="48"/>
      <c r="F40" s="48"/>
      <c r="G40" s="48"/>
      <c r="H40" s="48"/>
      <c r="I40" s="48"/>
      <c r="J40" s="49"/>
    </row>
    <row r="41" spans="1:11" ht="30.75" customHeight="1" x14ac:dyDescent="0.25">
      <c r="A41" s="26"/>
      <c r="B41" s="26"/>
      <c r="C41" s="26"/>
      <c r="D41" s="26"/>
      <c r="E41" s="26"/>
      <c r="F41" s="26"/>
      <c r="G41" s="26"/>
      <c r="H41" s="26"/>
      <c r="I41" s="26"/>
      <c r="J41" s="26"/>
    </row>
    <row r="42" spans="1:11" x14ac:dyDescent="0.25">
      <c r="A42" s="50" t="s">
        <v>40</v>
      </c>
      <c r="B42" s="50"/>
      <c r="C42" s="50"/>
      <c r="D42" s="50"/>
      <c r="E42" s="50"/>
      <c r="F42" s="50"/>
      <c r="G42" s="50"/>
      <c r="H42" s="50"/>
      <c r="I42" s="50"/>
      <c r="J42" s="50"/>
    </row>
    <row r="44" spans="1:11" ht="15.75" thickBot="1" x14ac:dyDescent="0.3">
      <c r="A44" s="29" t="s">
        <v>72</v>
      </c>
      <c r="B44" s="30">
        <v>275091497</v>
      </c>
      <c r="G44" s="38"/>
      <c r="H44" s="38"/>
      <c r="I44" s="38"/>
    </row>
    <row r="45" spans="1:11" x14ac:dyDescent="0.25">
      <c r="A45" s="29" t="s">
        <v>73</v>
      </c>
      <c r="B45" s="30">
        <v>275091497</v>
      </c>
      <c r="G45" s="39" t="s">
        <v>68</v>
      </c>
      <c r="H45" s="39"/>
      <c r="I45" s="39"/>
      <c r="J45" s="36">
        <v>45761</v>
      </c>
    </row>
    <row r="46" spans="1:11" x14ac:dyDescent="0.25">
      <c r="A46" s="29" t="s">
        <v>50</v>
      </c>
      <c r="B46" s="30">
        <v>44187013.100000001</v>
      </c>
      <c r="G46" s="40" t="s">
        <v>69</v>
      </c>
      <c r="H46" s="40"/>
      <c r="I46" s="40"/>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5:J15"/>
    <mergeCell ref="G44:I44"/>
    <mergeCell ref="G45:I45"/>
    <mergeCell ref="G46:I46"/>
    <mergeCell ref="A38:J38"/>
    <mergeCell ref="A39:J39"/>
    <mergeCell ref="A40:J40"/>
    <mergeCell ref="A42:J42"/>
    <mergeCell ref="C16:J16"/>
    <mergeCell ref="A17:J17"/>
    <mergeCell ref="B18:J18"/>
    <mergeCell ref="B19:J19"/>
    <mergeCell ref="B20:J20"/>
    <mergeCell ref="B21:J21"/>
    <mergeCell ref="A32:J32"/>
    <mergeCell ref="A33:J33"/>
  </mergeCells>
  <phoneticPr fontId="22" type="noConversion"/>
  <dataValidations count="16">
    <dataValidation allowBlank="1" showInputMessage="1" showErrorMessage="1" prompt="Monto presupuestado para el producto" sqref="D28 F28 E29:F31" xr:uid="{247AEBBA-5BB4-404D-982B-514E41C68A75}"/>
    <dataValidation allowBlank="1" showInputMessage="1" showErrorMessage="1" prompt="Meta anual del indicador" sqref="E28 C28 C29:D31" xr:uid="{F1CB8B99-164D-4F51-9E69-AECE57493A93}"/>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A8FB924A-0E1C-4B2D-9F42-62B2663F0328}"/>
    <dataValidation allowBlank="1" showInputMessage="1" showErrorMessage="1" prompt="1. Describir lo plasmado en el presupuesto_x000a_2. Describir lo alcanzado en términos financieros y de producción " sqref="B36:J36" xr:uid="{3D792520-5476-4FF5-8FA8-64804C5EF645}"/>
    <dataValidation allowBlank="1" showInputMessage="1" showErrorMessage="1" prompt="¿En qué consiste el producto? su objetivo" sqref="B35:J35" xr:uid="{F298E9F5-7838-4E76-B016-86A5AE064148}"/>
    <dataValidation allowBlank="1" showInputMessage="1" showErrorMessage="1" prompt="Nombre del producto" sqref="B34:J34"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s>
  <pageMargins left="0.7" right="0.7" top="0.75" bottom="0.75" header="0.3" footer="0.3"/>
  <pageSetup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Alfredo Abel</cp:lastModifiedBy>
  <cp:lastPrinted>2025-04-15T18:54:04Z</cp:lastPrinted>
  <dcterms:created xsi:type="dcterms:W3CDTF">2021-03-22T15:50:10Z</dcterms:created>
  <dcterms:modified xsi:type="dcterms:W3CDTF">2025-04-15T18:55:04Z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2024-10-07T19:02:04Z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11de70bc-205d-415c-8103-287f5e1a22a3</vt:lpwstr>
  </property>
  <property fmtid="{D5CDD505-2E9C-101B-9397-08002B2CF9AE}" pid="7" name="MSIP_Label_defa4170-0d19-0005-0004-bc88714345d2_ActionId">
    <vt:lpwstr>31f74fd9-2218-430d-8eeb-d8d26f141712</vt:lpwstr>
  </property>
  <property fmtid="{D5CDD505-2E9C-101B-9397-08002B2CF9AE}" pid="8" name="MSIP_Label_defa4170-0d19-0005-0004-bc88714345d2_ContentBits">
    <vt:lpwstr>0</vt:lpwstr>
  </property>
</Properties>
</file>