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Datos Abiertos 2020-25\Ejecución Presupuestaria 2025\Abril 2025\"/>
    </mc:Choice>
  </mc:AlternateContent>
  <xr:revisionPtr revIDLastSave="0" documentId="13_ncr:1_{B01D055B-4FCE-4BF4-AB41-11D02969B047}" xr6:coauthVersionLast="47" xr6:coauthVersionMax="47" xr10:uidLastSave="{00000000-0000-0000-0000-000000000000}"/>
  <bookViews>
    <workbookView xWindow="-120" yWindow="-120" windowWidth="20730" windowHeight="11160" tabRatio="458" xr2:uid="{00000000-000D-0000-FFFF-FFFF00000000}"/>
  </bookViews>
  <sheets>
    <sheet name="EJEC. ABRIL 20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8" i="3"/>
  <c r="P69" i="3"/>
  <c r="O69" i="3" s="1"/>
  <c r="N69" i="3" s="1"/>
  <c r="M69" i="3" s="1"/>
  <c r="L69" i="3" s="1"/>
  <c r="K69" i="3" s="1"/>
  <c r="J69" i="3" s="1"/>
  <c r="I69" i="3" s="1"/>
  <c r="P70" i="3"/>
  <c r="O70" i="3" s="1"/>
  <c r="N70" i="3" s="1"/>
  <c r="M70" i="3" s="1"/>
  <c r="L70" i="3" s="1"/>
  <c r="K70" i="3" s="1"/>
  <c r="J70" i="3" s="1"/>
  <c r="I70" i="3" s="1"/>
  <c r="H70" i="3" s="1"/>
  <c r="G70" i="3" s="1"/>
  <c r="F70" i="3" s="1"/>
  <c r="E70" i="3" s="1"/>
  <c r="D70" i="3" s="1"/>
  <c r="B70" i="3" s="1"/>
  <c r="F5" i="3"/>
  <c r="B47" i="3"/>
  <c r="P5" i="3" l="1"/>
  <c r="P11" i="3"/>
  <c r="P21" i="3"/>
  <c r="D47" i="3"/>
  <c r="M47" i="3"/>
  <c r="M21" i="3"/>
  <c r="M11" i="3"/>
  <c r="M5" i="3"/>
  <c r="B11" i="3"/>
  <c r="B21" i="3"/>
  <c r="B5" i="3"/>
  <c r="O5" i="3" l="1"/>
  <c r="N5" i="3" l="1"/>
  <c r="L5" i="3" l="1"/>
  <c r="K5" i="3"/>
  <c r="J5" i="3" l="1"/>
  <c r="I5" i="3"/>
  <c r="H5" i="3"/>
  <c r="G5" i="3"/>
  <c r="G11" i="3" l="1"/>
  <c r="H11" i="3"/>
  <c r="I11" i="3"/>
  <c r="J11" i="3"/>
  <c r="K11" i="3"/>
  <c r="L11" i="3"/>
  <c r="N11" i="3"/>
  <c r="O11" i="3"/>
  <c r="F11" i="3"/>
  <c r="G21" i="3"/>
  <c r="H21" i="3"/>
  <c r="I21" i="3"/>
  <c r="J21" i="3"/>
  <c r="K21" i="3"/>
  <c r="L21" i="3"/>
  <c r="N21" i="3"/>
  <c r="O21" i="3"/>
  <c r="B71" i="3" l="1"/>
  <c r="B77" i="3" l="1"/>
  <c r="B74" i="3"/>
  <c r="B65" i="3"/>
  <c r="B62" i="3"/>
  <c r="B57" i="3"/>
  <c r="B39" i="3"/>
  <c r="B69" i="3" s="1"/>
  <c r="B79" i="3" l="1"/>
  <c r="E21" i="3"/>
  <c r="F21" i="3"/>
  <c r="D21" i="3"/>
  <c r="P79" i="3" l="1"/>
  <c r="O79" i="3" s="1"/>
  <c r="N79" i="3" s="1"/>
  <c r="M79" i="3" s="1"/>
  <c r="L79" i="3" s="1"/>
  <c r="K79" i="3" s="1"/>
  <c r="J79" i="3" s="1"/>
  <c r="I79" i="3" s="1"/>
  <c r="H79" i="3" s="1"/>
  <c r="G79" i="3" s="1"/>
  <c r="F79" i="3" s="1"/>
  <c r="E79" i="3" s="1"/>
  <c r="D79" i="3" s="1"/>
  <c r="P77" i="3" l="1"/>
  <c r="O77" i="3" s="1"/>
  <c r="N77" i="3" s="1"/>
  <c r="M77" i="3" s="1"/>
  <c r="L77" i="3" s="1"/>
  <c r="K77" i="3" s="1"/>
  <c r="J77" i="3" s="1"/>
  <c r="I77" i="3" s="1"/>
  <c r="H77" i="3" s="1"/>
  <c r="G77" i="3" s="1"/>
  <c r="F77" i="3" s="1"/>
  <c r="E77" i="3" s="1"/>
  <c r="D77" i="3" s="1"/>
  <c r="P74" i="3"/>
  <c r="O74" i="3" s="1"/>
  <c r="N74" i="3" s="1"/>
  <c r="M74" i="3" s="1"/>
  <c r="L74" i="3" s="1"/>
  <c r="K74" i="3" s="1"/>
  <c r="J74" i="3" s="1"/>
  <c r="I74" i="3" s="1"/>
  <c r="H74" i="3" s="1"/>
  <c r="G74" i="3" s="1"/>
  <c r="F74" i="3" s="1"/>
  <c r="E74" i="3" s="1"/>
  <c r="D74" i="3" s="1"/>
  <c r="P71" i="3"/>
  <c r="O71" i="3" s="1"/>
  <c r="N71" i="3" s="1"/>
  <c r="M71" i="3" s="1"/>
  <c r="L71" i="3" s="1"/>
  <c r="K71" i="3" s="1"/>
  <c r="J71" i="3" s="1"/>
  <c r="I71" i="3" s="1"/>
  <c r="H71" i="3" s="1"/>
  <c r="G71" i="3" s="1"/>
  <c r="F71" i="3" s="1"/>
  <c r="E71" i="3" s="1"/>
  <c r="D71" i="3" s="1"/>
  <c r="D78" i="3" l="1"/>
  <c r="D76" i="3"/>
  <c r="D75" i="3"/>
  <c r="D73" i="3"/>
  <c r="D72" i="3"/>
  <c r="D68" i="3"/>
  <c r="D67" i="3"/>
  <c r="D66" i="3"/>
  <c r="D64" i="3"/>
  <c r="D63" i="3"/>
  <c r="D61" i="3"/>
  <c r="D60" i="3"/>
  <c r="D59" i="3"/>
  <c r="D58" i="3"/>
  <c r="D55" i="3"/>
  <c r="D54" i="3"/>
  <c r="D53" i="3"/>
  <c r="D50" i="3"/>
  <c r="D46" i="3"/>
  <c r="D45" i="3"/>
  <c r="D44" i="3"/>
  <c r="D43" i="3"/>
  <c r="D42" i="3"/>
  <c r="D41" i="3"/>
  <c r="D40" i="3"/>
  <c r="D38" i="3"/>
  <c r="D37" i="3"/>
  <c r="D36" i="3"/>
  <c r="D35" i="3"/>
  <c r="D34" i="3"/>
  <c r="D33" i="3"/>
  <c r="D11" i="3" l="1"/>
  <c r="D5" i="3"/>
  <c r="P65" i="3" l="1"/>
  <c r="O65" i="3"/>
  <c r="N65" i="3"/>
  <c r="M65" i="3"/>
  <c r="P62" i="3"/>
  <c r="O62" i="3"/>
  <c r="N62" i="3"/>
  <c r="M62" i="3"/>
  <c r="P57" i="3"/>
  <c r="O57" i="3"/>
  <c r="N57" i="3"/>
  <c r="M57" i="3"/>
  <c r="P47" i="3"/>
  <c r="O47" i="3"/>
  <c r="N47" i="3"/>
  <c r="L47" i="3"/>
  <c r="P39" i="3"/>
  <c r="O39" i="3"/>
  <c r="N39" i="3"/>
  <c r="M39" i="3"/>
  <c r="L39" i="3"/>
  <c r="P31" i="3"/>
  <c r="O31" i="3"/>
  <c r="N31" i="3"/>
  <c r="M31" i="3"/>
  <c r="L31" i="3"/>
  <c r="L65" i="3"/>
  <c r="K65" i="3"/>
  <c r="J65" i="3"/>
  <c r="I65" i="3"/>
  <c r="H65" i="3"/>
  <c r="G65" i="3"/>
  <c r="F65" i="3"/>
  <c r="L62" i="3"/>
  <c r="K62" i="3"/>
  <c r="J62" i="3"/>
  <c r="I62" i="3"/>
  <c r="H62" i="3"/>
  <c r="G62" i="3"/>
  <c r="F62" i="3"/>
  <c r="L57" i="3"/>
  <c r="K57" i="3"/>
  <c r="J57" i="3"/>
  <c r="I57" i="3"/>
  <c r="H57" i="3"/>
  <c r="G57" i="3"/>
  <c r="F57" i="3"/>
  <c r="K47" i="3"/>
  <c r="J47" i="3"/>
  <c r="I47" i="3"/>
  <c r="H47" i="3"/>
  <c r="G47" i="3"/>
  <c r="F47" i="3"/>
  <c r="K39" i="3"/>
  <c r="J39" i="3"/>
  <c r="I39" i="3"/>
  <c r="H39" i="3"/>
  <c r="G39" i="3"/>
  <c r="F39" i="3"/>
  <c r="K31" i="3"/>
  <c r="J31" i="3"/>
  <c r="G31" i="3"/>
  <c r="F31" i="3"/>
  <c r="E65" i="3"/>
  <c r="E62" i="3"/>
  <c r="E57" i="3"/>
  <c r="E47" i="3"/>
  <c r="E39" i="3"/>
  <c r="E31" i="3"/>
  <c r="E11" i="3"/>
  <c r="G69" i="3" l="1"/>
  <c r="D31" i="3"/>
  <c r="D62" i="3"/>
  <c r="H69" i="3"/>
  <c r="D65" i="3"/>
  <c r="F69" i="3"/>
  <c r="D39" i="3"/>
  <c r="D57" i="3"/>
  <c r="E5" i="3"/>
  <c r="E69" i="3" s="1"/>
  <c r="D69" i="3" l="1"/>
  <c r="V4" i="3"/>
  <c r="W4" i="3" s="1"/>
  <c r="X4" i="3" s="1"/>
  <c r="Y4" i="3" s="1"/>
  <c r="Z4" i="3" s="1"/>
  <c r="AA4" i="3" s="1"/>
  <c r="AC4" i="3" s="1"/>
  <c r="AB3" i="3" l="1"/>
  <c r="AC3" i="3" s="1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<sst xmlns="http://schemas.openxmlformats.org/spreadsheetml/2006/main" count="93" uniqueCount="93">
  <si>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</si>
  <si>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</si>
  <si>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</si>
  <si>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</si>
  <si>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</si>
  <si>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</si>
  <si>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</si>
  <si>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</si>
  <si>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</si>
  <si>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</si>
  <si>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</si>
  <si>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</si>
  <si>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</si>
  <si>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</si>
  <si>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</si>
  <si>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</si>
  <si>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</si>
  <si>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</si>
  <si>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</si>
  <si>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</si>
  <si>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</si>
  <si>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</si>
  <si>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</si>
  <si>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</si>
  <si>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</si>
  <si>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</si>
  <si>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</si>
  <si>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</si>
  <si>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</si>
  <si>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</si>
  <si>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</si>
  <si>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</si>
  <si>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</si>
  <si>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</si>
  <si>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</si>
  <si>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</si>
  <si>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</si>
  <si>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</si>
  <si>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</si>
  <si>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</si>
  <si>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</si>
  <si>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</si>
  <si>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</si>
  <si>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</si>
  <si>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</si>
  <si>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</si>
  <si>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</si>
  <si>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</si>
  <si>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</si>
  <si>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</si>
  <si>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</si>
  <si>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</si>
  <si>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</si>
  <si>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</si>
  <si>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</si>
  <si>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</si>
  <si>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</si>
  <si>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</si>
  <si>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</si>
  <si>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</si>
  <si>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</si>
  <si>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</si>
  <si>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</si>
  <si>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</si>
  <si>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</si>
  <si>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</si>
  <si>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</si>
  <si>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</si>
  <si>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</si>
  <si>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</si>
  <si>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</si>
  <si>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</si>
  <si>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</si>
  <si>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</si>
  <si>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</si>
  <si>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</si>
  <si>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</si>
  <si>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</si>
  <si>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</si>
  <si>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</si>
  <si>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</si>
  <si>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</si>
  <si>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</si>
  <si>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</si>
  <si>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</si>
  <si>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</si>
  <si>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</si>
  <si>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</si>
  <si>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</si>
  <si>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</si>
  <si>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Presupuesto Aprobado</t>
  </si>
  <si>
    <t>Presupuesto Modificado</t>
  </si>
  <si>
    <t>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</si>
</sst>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#,##0.000000000"/>
    <numFmt numFmtId="166" formatCode="#,##0.00;[Red]#,##0.00"/>
    <numFmt numFmtId="167" formatCode="0.00_);[Red]\(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2" fontId="0" fillId="0" borderId="0" xfId="1" applyNumberFormat="1" applyFont="1" applyAlignment="1">
      <alignment vertical="center" wrapText="1"/>
    </xf>
    <xf numFmtId="2" fontId="1" fillId="0" borderId="0" xfId="1" applyNumberFormat="1" applyFont="1" applyAlignment="1">
      <alignment vertical="center" wrapText="1"/>
    </xf>
    <xf numFmtId="0" fontId="0" fillId="2" borderId="0" xfId="0" applyFill="1"/>
    <xf numFmtId="0" fontId="0" fillId="3" borderId="0" xfId="0" applyFill="1"/>
    <xf numFmtId="43" fontId="2" fillId="0" borderId="1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2" fillId="0" borderId="1" xfId="1" applyFont="1" applyFill="1" applyBorder="1" applyAlignment="1">
      <alignment horizontal="left" vertical="center" wrapText="1"/>
    </xf>
    <xf numFmtId="166" fontId="2" fillId="0" borderId="1" xfId="1" applyNumberFormat="1" applyFont="1" applyFill="1" applyBorder="1" applyAlignment="1">
      <alignment horizontal="right" vertical="center" wrapText="1"/>
    </xf>
    <xf numFmtId="39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vertical="center" wrapText="1"/>
    </xf>
    <xf numFmtId="166" fontId="2" fillId="0" borderId="1" xfId="1" applyNumberFormat="1" applyFont="1" applyFill="1" applyBorder="1" applyAlignment="1">
      <alignment vertical="center" wrapText="1"/>
    </xf>
    <xf numFmtId="4" fontId="2" fillId="0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5" fontId="3" fillId="0" borderId="1" xfId="0" applyNumberFormat="1" applyFont="1" applyBorder="1"/>
    <xf numFmtId="43" fontId="0" fillId="0" borderId="1" xfId="0" applyNumberFormat="1" applyBorder="1" applyAlignment="1">
      <alignment horizontal="left" vertical="center" wrapText="1"/>
    </xf>
    <xf numFmtId="43" fontId="2" fillId="0" borderId="1" xfId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 indent="2"/>
    </xf>
    <xf numFmtId="2" fontId="2" fillId="0" borderId="1" xfId="1" applyNumberFormat="1" applyFont="1" applyFill="1" applyBorder="1" applyAlignment="1">
      <alignment horizontal="right" vertical="center" wrapText="1"/>
    </xf>
    <xf numFmtId="40" fontId="2" fillId="0" borderId="1" xfId="1" applyNumberFormat="1" applyFont="1" applyFill="1" applyBorder="1" applyAlignment="1">
      <alignment horizontal="right" vertical="center" wrapText="1"/>
    </xf>
    <xf numFmtId="167" fontId="2" fillId="0" borderId="1" xfId="1" applyNumberFormat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0" fontId="2" fillId="0" borderId="1" xfId="1" applyNumberFormat="1" applyFont="1" applyFill="1" applyBorder="1" applyAlignment="1">
      <alignment vertical="center" wrapText="1"/>
    </xf>
    <xf numFmtId="2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2"/>
  <sheetViews>
    <sheetView showGridLines="0" tabSelected="1" zoomScaleNormal="100" workbookViewId="0">
      <selection activeCell="F8" sqref="F8:F9"/>
    </sheetView>
  </sheetViews>
  <sheetFormatPr baseColWidth="10" defaultColWidth="9.140625" defaultRowHeight="15" x14ac:dyDescent="0.25"/>
  <cols>
    <col min="1" max="1" width="33.42578125" customWidth="1"/>
    <col min="2" max="2" width="16" customWidth="1"/>
    <col min="3" max="3" width="14.28515625" customWidth="1"/>
    <col min="4" max="4" width="18" customWidth="1"/>
    <col min="5" max="5" width="14.7109375" customWidth="1"/>
    <col min="6" max="6" width="13.5703125" customWidth="1"/>
    <col min="7" max="7" width="15.85546875" customWidth="1"/>
    <col min="8" max="9" width="15.5703125" customWidth="1"/>
    <col min="10" max="10" width="15.7109375" customWidth="1"/>
    <col min="11" max="11" width="13.28515625" customWidth="1"/>
    <col min="12" max="12" width="13.5703125" bestFit="1" customWidth="1"/>
    <col min="13" max="13" width="14.28515625" style="8" customWidth="1"/>
    <col min="14" max="14" width="14.42578125" customWidth="1"/>
    <col min="15" max="15" width="15.5703125" customWidth="1"/>
    <col min="16" max="16" width="14.85546875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R1" s="1"/>
    </row>
    <row r="2" spans="1:29" x14ac:dyDescent="0.25">
      <c r="E2" s="31" t="s">
        <v>92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  <c r="R2" s="1"/>
    </row>
    <row r="3" spans="1:29" ht="31.5" x14ac:dyDescent="0.25">
      <c r="A3" s="11" t="s">
        <v>0</v>
      </c>
      <c r="B3" s="10" t="s">
        <v>90</v>
      </c>
      <c r="C3" s="10" t="s">
        <v>91</v>
      </c>
      <c r="D3" s="10" t="s">
        <v>89</v>
      </c>
      <c r="E3" s="10" t="s">
        <v>77</v>
      </c>
      <c r="F3" s="10" t="s">
        <v>78</v>
      </c>
      <c r="G3" s="10" t="s">
        <v>79</v>
      </c>
      <c r="H3" s="10" t="s">
        <v>80</v>
      </c>
      <c r="I3" s="10" t="s">
        <v>81</v>
      </c>
      <c r="J3" s="10" t="s">
        <v>82</v>
      </c>
      <c r="K3" s="10" t="s">
        <v>83</v>
      </c>
      <c r="L3" s="10" t="s">
        <v>84</v>
      </c>
      <c r="M3" s="10" t="s">
        <v>85</v>
      </c>
      <c r="N3" s="10" t="s">
        <v>86</v>
      </c>
      <c r="O3" s="10" t="s">
        <v>87</v>
      </c>
      <c r="P3" s="10" t="s">
        <v>88</v>
      </c>
      <c r="AB3" s="4">
        <f>SUM(T4:AB4)</f>
        <v>11.029108875781253</v>
      </c>
      <c r="AC3" s="4">
        <f>+AB3+AC4</f>
        <v>13.989108875781252</v>
      </c>
    </row>
    <row r="4" spans="1:29" x14ac:dyDescent="0.25">
      <c r="A4" s="18" t="s">
        <v>1</v>
      </c>
      <c r="B4" s="18"/>
      <c r="C4" s="18"/>
      <c r="D4" s="12"/>
      <c r="E4" s="12"/>
      <c r="F4" s="12"/>
      <c r="G4" s="12"/>
      <c r="H4" s="19"/>
      <c r="I4" s="12"/>
      <c r="J4" s="12"/>
      <c r="K4" s="12"/>
      <c r="L4" s="12"/>
      <c r="M4" s="12"/>
      <c r="N4" s="12"/>
      <c r="O4" s="12"/>
      <c r="P4" s="12"/>
      <c r="T4" s="2">
        <v>1</v>
      </c>
      <c r="U4" s="2">
        <v>1.05</v>
      </c>
      <c r="V4" s="2">
        <f>+U4*1.05</f>
        <v>1.1025</v>
      </c>
      <c r="W4" s="2">
        <f t="shared" ref="W4:AA4" si="0">+V4*1.05</f>
        <v>1.1576250000000001</v>
      </c>
      <c r="X4" s="2">
        <f t="shared" si="0"/>
        <v>1.2155062500000002</v>
      </c>
      <c r="Y4" s="2">
        <f t="shared" si="0"/>
        <v>1.2762815625000004</v>
      </c>
      <c r="Z4" s="2">
        <f t="shared" si="0"/>
        <v>1.3400956406250004</v>
      </c>
      <c r="AA4" s="2">
        <f t="shared" si="0"/>
        <v>1.4071004226562505</v>
      </c>
      <c r="AB4" s="2">
        <v>1.48</v>
      </c>
      <c r="AC4" s="2">
        <f>+AB4*2</f>
        <v>2.96</v>
      </c>
    </row>
    <row r="5" spans="1:29" ht="30" x14ac:dyDescent="0.25">
      <c r="A5" s="18" t="s">
        <v>2</v>
      </c>
      <c r="B5" s="20">
        <f>+B6+B7+B8+B9+B10</f>
        <v>186905682</v>
      </c>
      <c r="C5" s="18"/>
      <c r="D5" s="21">
        <f>SUM(D6:D10)</f>
        <v>46312382.469999999</v>
      </c>
      <c r="E5" s="21">
        <f t="shared" ref="E5" si="1">SUM(E6:E10)</f>
        <v>12052959.16</v>
      </c>
      <c r="F5" s="17">
        <f>+F6+F7+F10</f>
        <v>12281758.029999999</v>
      </c>
      <c r="G5" s="21">
        <f t="shared" ref="G5:K5" si="2">+G6+G7+G10</f>
        <v>11086810.529999999</v>
      </c>
      <c r="H5" s="21">
        <f t="shared" si="2"/>
        <v>10890854.749999998</v>
      </c>
      <c r="I5" s="15">
        <f t="shared" si="2"/>
        <v>0</v>
      </c>
      <c r="J5" s="15">
        <f t="shared" si="2"/>
        <v>0</v>
      </c>
      <c r="K5" s="15">
        <f t="shared" si="2"/>
        <v>0</v>
      </c>
      <c r="L5" s="13">
        <f>+L6+L7+L10</f>
        <v>0</v>
      </c>
      <c r="M5" s="13">
        <f>+M6+M7+M10</f>
        <v>0</v>
      </c>
      <c r="N5" s="13">
        <f>+N6+N7+N10</f>
        <v>0</v>
      </c>
      <c r="O5" s="13">
        <f>+O6+O7+O10</f>
        <v>0</v>
      </c>
      <c r="P5" s="15">
        <f>SUM(P6:P10)</f>
        <v>0</v>
      </c>
      <c r="T5" s="3"/>
    </row>
    <row r="6" spans="1:29" x14ac:dyDescent="0.25">
      <c r="A6" s="22" t="s">
        <v>3</v>
      </c>
      <c r="B6" s="9">
        <v>125392698</v>
      </c>
      <c r="C6" s="23">
        <v>0</v>
      </c>
      <c r="D6" s="9">
        <v>34963594.719999999</v>
      </c>
      <c r="E6" s="9">
        <v>8900441.9499999993</v>
      </c>
      <c r="F6" s="9">
        <v>9160941.9499999993</v>
      </c>
      <c r="G6" s="21">
        <v>8277659.8700000001</v>
      </c>
      <c r="H6" s="21">
        <v>8624550.9499999993</v>
      </c>
      <c r="I6" s="15">
        <v>0</v>
      </c>
      <c r="J6" s="15">
        <v>0</v>
      </c>
      <c r="K6" s="15">
        <v>0</v>
      </c>
      <c r="L6" s="13">
        <v>0</v>
      </c>
      <c r="M6" s="13">
        <v>0</v>
      </c>
      <c r="N6" s="13">
        <v>0</v>
      </c>
      <c r="O6" s="24">
        <v>0</v>
      </c>
      <c r="P6" s="25">
        <v>0</v>
      </c>
      <c r="R6" s="4"/>
    </row>
    <row r="7" spans="1:29" x14ac:dyDescent="0.25">
      <c r="A7" s="22" t="s">
        <v>4</v>
      </c>
      <c r="B7" s="9">
        <v>44352790</v>
      </c>
      <c r="C7" s="23">
        <v>0</v>
      </c>
      <c r="D7" s="9">
        <v>6134459.4299999997</v>
      </c>
      <c r="E7" s="9">
        <v>1802495.33</v>
      </c>
      <c r="F7" s="9">
        <v>1802495.33</v>
      </c>
      <c r="G7" s="21">
        <v>1582495.33</v>
      </c>
      <c r="H7" s="21">
        <v>946973.44</v>
      </c>
      <c r="I7" s="15">
        <v>0</v>
      </c>
      <c r="J7" s="15">
        <v>0</v>
      </c>
      <c r="K7" s="15">
        <v>0</v>
      </c>
      <c r="L7" s="14">
        <v>0</v>
      </c>
      <c r="M7" s="13">
        <v>0</v>
      </c>
      <c r="N7" s="13">
        <v>0</v>
      </c>
      <c r="O7" s="24">
        <v>0</v>
      </c>
      <c r="P7" s="15">
        <v>0</v>
      </c>
    </row>
    <row r="8" spans="1:29" ht="30" x14ac:dyDescent="0.25">
      <c r="A8" s="22" t="s">
        <v>36</v>
      </c>
      <c r="B8" s="23">
        <v>0</v>
      </c>
      <c r="C8" s="23">
        <v>0</v>
      </c>
      <c r="D8" s="23">
        <v>0</v>
      </c>
      <c r="E8" s="15">
        <v>0</v>
      </c>
      <c r="F8" s="15">
        <f t="shared" ref="F8:F9" si="3">SUM(G8:R8)</f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3">
        <v>0</v>
      </c>
      <c r="N8" s="15">
        <v>0</v>
      </c>
      <c r="O8" s="15">
        <v>0</v>
      </c>
      <c r="P8" s="15">
        <v>0</v>
      </c>
    </row>
    <row r="9" spans="1:29" ht="30" x14ac:dyDescent="0.25">
      <c r="A9" s="22" t="s">
        <v>5</v>
      </c>
      <c r="B9" s="23">
        <v>0</v>
      </c>
      <c r="C9" s="23">
        <v>0</v>
      </c>
      <c r="D9" s="23">
        <v>0</v>
      </c>
      <c r="E9" s="15">
        <v>0</v>
      </c>
      <c r="F9" s="15">
        <f t="shared" si="3"/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3">
        <v>0</v>
      </c>
      <c r="N9" s="15">
        <v>0</v>
      </c>
      <c r="O9" s="15">
        <v>0</v>
      </c>
      <c r="P9" s="15">
        <v>0</v>
      </c>
    </row>
    <row r="10" spans="1:29" ht="30" x14ac:dyDescent="0.25">
      <c r="A10" s="22" t="s">
        <v>6</v>
      </c>
      <c r="B10" s="9">
        <v>17160194</v>
      </c>
      <c r="C10" s="23">
        <v>0</v>
      </c>
      <c r="D10" s="9">
        <v>5214328.32</v>
      </c>
      <c r="E10" s="9">
        <v>1350021.88</v>
      </c>
      <c r="F10" s="9">
        <v>1318320.75</v>
      </c>
      <c r="G10" s="21">
        <v>1226655.33</v>
      </c>
      <c r="H10" s="21">
        <v>1319330.3600000001</v>
      </c>
      <c r="I10" s="15">
        <v>0</v>
      </c>
      <c r="J10" s="15">
        <v>0</v>
      </c>
      <c r="K10" s="13">
        <v>0</v>
      </c>
      <c r="L10" s="13">
        <v>0</v>
      </c>
      <c r="M10" s="13">
        <v>0</v>
      </c>
      <c r="N10" s="13">
        <v>0</v>
      </c>
      <c r="O10" s="24">
        <v>0</v>
      </c>
      <c r="P10" s="15">
        <v>0</v>
      </c>
    </row>
    <row r="11" spans="1:29" x14ac:dyDescent="0.25">
      <c r="A11" s="18" t="s">
        <v>7</v>
      </c>
      <c r="B11" s="26">
        <f>SUM(B12:B20)</f>
        <v>48532000</v>
      </c>
      <c r="C11" s="18"/>
      <c r="D11" s="21">
        <f>SUM(D12:D20)</f>
        <v>7438706.71</v>
      </c>
      <c r="E11" s="21">
        <f>SUM(E12:E20)</f>
        <v>1443034.5</v>
      </c>
      <c r="F11" s="16">
        <f>SUM(F12:F20)</f>
        <v>2256677.59</v>
      </c>
      <c r="G11" s="16">
        <f t="shared" ref="G11:O11" si="4">SUM(G12:G20)</f>
        <v>1327765.51</v>
      </c>
      <c r="H11" s="16">
        <f t="shared" si="4"/>
        <v>2411229.11</v>
      </c>
      <c r="I11" s="16">
        <f t="shared" si="4"/>
        <v>0</v>
      </c>
      <c r="J11" s="16">
        <f t="shared" si="4"/>
        <v>0</v>
      </c>
      <c r="K11" s="16">
        <f t="shared" si="4"/>
        <v>0</v>
      </c>
      <c r="L11" s="16">
        <f t="shared" si="4"/>
        <v>0</v>
      </c>
      <c r="M11" s="16">
        <f t="shared" si="4"/>
        <v>0</v>
      </c>
      <c r="N11" s="16">
        <f t="shared" si="4"/>
        <v>0</v>
      </c>
      <c r="O11" s="16">
        <f t="shared" si="4"/>
        <v>0</v>
      </c>
      <c r="P11" s="16">
        <f>SUM(P12:P20)</f>
        <v>0</v>
      </c>
    </row>
    <row r="12" spans="1:29" x14ac:dyDescent="0.25">
      <c r="A12" s="22" t="s">
        <v>8</v>
      </c>
      <c r="B12" s="9">
        <v>17958400</v>
      </c>
      <c r="C12" s="23">
        <v>0</v>
      </c>
      <c r="D12" s="9">
        <v>5387839.2400000002</v>
      </c>
      <c r="E12" s="27">
        <v>923745.34</v>
      </c>
      <c r="F12" s="9">
        <v>1404388.43</v>
      </c>
      <c r="G12" s="21">
        <v>648476.36</v>
      </c>
      <c r="H12" s="21">
        <v>2411229.11</v>
      </c>
      <c r="I12" s="15">
        <v>0</v>
      </c>
      <c r="J12" s="15">
        <v>0</v>
      </c>
      <c r="K12" s="15">
        <v>0</v>
      </c>
      <c r="L12" s="13">
        <v>0</v>
      </c>
      <c r="M12" s="13">
        <v>0</v>
      </c>
      <c r="N12" s="13">
        <v>0</v>
      </c>
      <c r="O12" s="24">
        <v>0</v>
      </c>
      <c r="P12" s="15">
        <v>0</v>
      </c>
    </row>
    <row r="13" spans="1:29" ht="30" x14ac:dyDescent="0.25">
      <c r="A13" s="22" t="s">
        <v>9</v>
      </c>
      <c r="B13" s="9">
        <v>1043000</v>
      </c>
      <c r="C13" s="23">
        <v>0</v>
      </c>
      <c r="D13" s="15">
        <v>0</v>
      </c>
      <c r="E13" s="17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3">
        <v>0</v>
      </c>
      <c r="M13" s="13">
        <v>0</v>
      </c>
      <c r="N13" s="15">
        <v>0</v>
      </c>
      <c r="O13" s="15">
        <v>0</v>
      </c>
      <c r="P13" s="15">
        <v>0</v>
      </c>
    </row>
    <row r="14" spans="1:29" x14ac:dyDescent="0.25">
      <c r="A14" s="22" t="s">
        <v>10</v>
      </c>
      <c r="B14" s="15">
        <v>0</v>
      </c>
      <c r="C14" s="15">
        <v>0</v>
      </c>
      <c r="D14" s="15">
        <v>0</v>
      </c>
      <c r="E14" s="17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13">
        <v>0</v>
      </c>
      <c r="N14" s="15">
        <v>0</v>
      </c>
      <c r="O14" s="15">
        <v>0</v>
      </c>
      <c r="P14" s="15">
        <v>0</v>
      </c>
    </row>
    <row r="15" spans="1:29" ht="26.25" customHeight="1" x14ac:dyDescent="0.25">
      <c r="A15" s="22" t="s">
        <v>11</v>
      </c>
      <c r="B15" s="21"/>
      <c r="C15" s="15">
        <v>0</v>
      </c>
      <c r="D15" s="15">
        <v>0</v>
      </c>
      <c r="E15" s="17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13">
        <v>0</v>
      </c>
      <c r="N15" s="15">
        <v>0</v>
      </c>
      <c r="O15" s="15">
        <v>0</v>
      </c>
      <c r="P15" s="21"/>
    </row>
    <row r="16" spans="1:29" x14ac:dyDescent="0.25">
      <c r="A16" s="22" t="s">
        <v>12</v>
      </c>
      <c r="B16" s="21">
        <v>3857600</v>
      </c>
      <c r="C16" s="15">
        <v>0</v>
      </c>
      <c r="D16" s="21">
        <v>202000</v>
      </c>
      <c r="E16" s="17">
        <v>21000</v>
      </c>
      <c r="F16" s="15">
        <v>0</v>
      </c>
      <c r="G16" s="21">
        <v>181000</v>
      </c>
      <c r="H16" s="15">
        <v>0</v>
      </c>
      <c r="I16" s="15">
        <v>0</v>
      </c>
      <c r="J16" s="15">
        <v>0</v>
      </c>
      <c r="K16" s="16">
        <v>0</v>
      </c>
      <c r="L16" s="16">
        <v>0</v>
      </c>
      <c r="M16" s="13">
        <v>0</v>
      </c>
      <c r="N16" s="15">
        <v>0</v>
      </c>
      <c r="O16" s="15">
        <v>0</v>
      </c>
      <c r="P16" s="15">
        <v>0</v>
      </c>
    </row>
    <row r="17" spans="1:17" x14ac:dyDescent="0.25">
      <c r="A17" s="22" t="s">
        <v>13</v>
      </c>
      <c r="B17" s="21">
        <v>3720000</v>
      </c>
      <c r="C17" s="15">
        <v>0</v>
      </c>
      <c r="D17" s="21">
        <v>1494867.47</v>
      </c>
      <c r="E17" s="17">
        <v>498289.16</v>
      </c>
      <c r="F17" s="9">
        <v>498289.16</v>
      </c>
      <c r="G17" s="21">
        <v>498289.15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3">
        <v>0</v>
      </c>
      <c r="N17" s="15">
        <v>0</v>
      </c>
      <c r="O17" s="15">
        <v>0</v>
      </c>
      <c r="P17" s="15">
        <v>0</v>
      </c>
    </row>
    <row r="18" spans="1:17" ht="60" x14ac:dyDescent="0.25">
      <c r="A18" s="22" t="s">
        <v>14</v>
      </c>
      <c r="B18" s="21">
        <v>4474000</v>
      </c>
      <c r="C18" s="15">
        <v>0</v>
      </c>
      <c r="D18" s="15">
        <v>0</v>
      </c>
      <c r="E18" s="17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6">
        <v>0</v>
      </c>
      <c r="L18" s="16">
        <v>0</v>
      </c>
      <c r="M18" s="13">
        <v>0</v>
      </c>
      <c r="N18" s="15">
        <v>0</v>
      </c>
      <c r="O18" s="15">
        <v>0</v>
      </c>
      <c r="P18" s="15">
        <v>0</v>
      </c>
    </row>
    <row r="19" spans="1:17" ht="45" x14ac:dyDescent="0.25">
      <c r="A19" s="22" t="s">
        <v>15</v>
      </c>
      <c r="B19" s="21">
        <v>14361000</v>
      </c>
      <c r="C19" s="15">
        <v>0</v>
      </c>
      <c r="D19" s="21">
        <v>123900</v>
      </c>
      <c r="E19" s="17">
        <v>0</v>
      </c>
      <c r="F19" s="9">
        <v>123900</v>
      </c>
      <c r="G19" s="15">
        <v>0</v>
      </c>
      <c r="H19" s="15">
        <v>0</v>
      </c>
      <c r="I19" s="15">
        <v>0</v>
      </c>
      <c r="J19" s="15">
        <v>0</v>
      </c>
      <c r="K19" s="16">
        <v>0</v>
      </c>
      <c r="L19" s="15">
        <v>0</v>
      </c>
      <c r="M19" s="13">
        <v>0</v>
      </c>
      <c r="N19" s="15">
        <v>0</v>
      </c>
      <c r="O19" s="15">
        <v>0</v>
      </c>
      <c r="P19" s="15">
        <v>0</v>
      </c>
    </row>
    <row r="20" spans="1:17" ht="30" x14ac:dyDescent="0.25">
      <c r="A20" s="22" t="s">
        <v>37</v>
      </c>
      <c r="B20" s="21">
        <v>3118000</v>
      </c>
      <c r="C20" s="15">
        <v>0</v>
      </c>
      <c r="D20" s="21">
        <v>230100</v>
      </c>
      <c r="E20" s="15">
        <v>0</v>
      </c>
      <c r="F20" s="9">
        <v>230100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13">
        <v>0</v>
      </c>
      <c r="N20" s="23">
        <v>0</v>
      </c>
      <c r="O20" s="23">
        <v>0</v>
      </c>
      <c r="P20" s="23">
        <v>0</v>
      </c>
    </row>
    <row r="21" spans="1:17" x14ac:dyDescent="0.25">
      <c r="A21" s="18" t="s">
        <v>16</v>
      </c>
      <c r="B21" s="9">
        <f>SUM(B22:B30)</f>
        <v>21123915</v>
      </c>
      <c r="C21" s="15">
        <v>0</v>
      </c>
      <c r="D21" s="17">
        <f>SUM(D22:D30)</f>
        <v>1770226</v>
      </c>
      <c r="E21" s="17">
        <f>SUM(E22:E30)</f>
        <v>0</v>
      </c>
      <c r="F21" s="17">
        <f t="shared" ref="F21:O21" si="5">SUM(F22:F30)</f>
        <v>390226</v>
      </c>
      <c r="G21" s="17">
        <f t="shared" si="5"/>
        <v>0</v>
      </c>
      <c r="H21" s="17">
        <f t="shared" si="5"/>
        <v>1380000</v>
      </c>
      <c r="I21" s="17">
        <f t="shared" si="5"/>
        <v>0</v>
      </c>
      <c r="J21" s="17">
        <f t="shared" si="5"/>
        <v>0</v>
      </c>
      <c r="K21" s="17">
        <f t="shared" si="5"/>
        <v>0</v>
      </c>
      <c r="L21" s="17">
        <f t="shared" si="5"/>
        <v>0</v>
      </c>
      <c r="M21" s="17">
        <f t="shared" si="5"/>
        <v>0</v>
      </c>
      <c r="N21" s="17">
        <f t="shared" si="5"/>
        <v>0</v>
      </c>
      <c r="O21" s="17">
        <f t="shared" si="5"/>
        <v>0</v>
      </c>
      <c r="P21" s="17">
        <f>SUM(P22:P30)</f>
        <v>0</v>
      </c>
    </row>
    <row r="22" spans="1:17" ht="30" x14ac:dyDescent="0.25">
      <c r="A22" s="22" t="s">
        <v>17</v>
      </c>
      <c r="B22" s="21">
        <v>1575500</v>
      </c>
      <c r="C22" s="15">
        <v>0</v>
      </c>
      <c r="D22" s="15">
        <v>0</v>
      </c>
      <c r="E22" s="15">
        <v>0</v>
      </c>
      <c r="F22" s="9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16">
        <v>0</v>
      </c>
      <c r="N22" s="15">
        <v>0</v>
      </c>
      <c r="O22" s="23">
        <v>0</v>
      </c>
      <c r="P22" s="23">
        <v>0</v>
      </c>
      <c r="Q22" s="5"/>
    </row>
    <row r="23" spans="1:17" x14ac:dyDescent="0.25">
      <c r="A23" s="22" t="s">
        <v>18</v>
      </c>
      <c r="B23" s="21">
        <v>2491700</v>
      </c>
      <c r="C23" s="15">
        <v>0</v>
      </c>
      <c r="D23" s="21">
        <v>7906</v>
      </c>
      <c r="E23" s="15">
        <v>0</v>
      </c>
      <c r="F23" s="9">
        <v>7906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6">
        <v>0</v>
      </c>
      <c r="M23" s="16">
        <v>0</v>
      </c>
      <c r="N23" s="15">
        <v>0</v>
      </c>
      <c r="O23" s="15">
        <v>0</v>
      </c>
      <c r="P23" s="15">
        <v>0</v>
      </c>
      <c r="Q23" s="5"/>
    </row>
    <row r="24" spans="1:17" ht="30" x14ac:dyDescent="0.25">
      <c r="A24" s="22" t="s">
        <v>19</v>
      </c>
      <c r="B24" s="21">
        <v>2144277</v>
      </c>
      <c r="C24" s="15">
        <v>0</v>
      </c>
      <c r="D24" s="21">
        <v>382320</v>
      </c>
      <c r="E24" s="15">
        <v>0</v>
      </c>
      <c r="F24" s="9">
        <v>382320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6">
        <v>0</v>
      </c>
      <c r="N24" s="15">
        <v>0</v>
      </c>
      <c r="O24" s="15">
        <v>0</v>
      </c>
      <c r="P24" s="15">
        <v>0</v>
      </c>
      <c r="Q24" s="5"/>
    </row>
    <row r="25" spans="1:17" ht="30" x14ac:dyDescent="0.25">
      <c r="A25" s="22" t="s">
        <v>20</v>
      </c>
      <c r="B25" s="15">
        <v>0</v>
      </c>
      <c r="C25" s="15">
        <v>0</v>
      </c>
      <c r="D25" s="15">
        <v>0</v>
      </c>
      <c r="E25" s="15">
        <v>0</v>
      </c>
      <c r="F25" s="23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16">
        <v>0</v>
      </c>
      <c r="N25" s="15">
        <v>0</v>
      </c>
      <c r="O25" s="15">
        <v>0</v>
      </c>
      <c r="P25" s="15">
        <v>0</v>
      </c>
      <c r="Q25" s="5"/>
    </row>
    <row r="26" spans="1:17" ht="30" x14ac:dyDescent="0.25">
      <c r="A26" s="22" t="s">
        <v>21</v>
      </c>
      <c r="B26" s="21">
        <v>606480</v>
      </c>
      <c r="C26" s="21"/>
      <c r="D26" s="15">
        <v>0</v>
      </c>
      <c r="E26" s="15">
        <v>0</v>
      </c>
      <c r="F26" s="23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6">
        <v>0</v>
      </c>
      <c r="N26" s="15">
        <v>0</v>
      </c>
      <c r="O26" s="15">
        <v>0</v>
      </c>
      <c r="P26" s="15">
        <v>0</v>
      </c>
      <c r="Q26" s="5"/>
    </row>
    <row r="27" spans="1:17" ht="45" x14ac:dyDescent="0.25">
      <c r="A27" s="22" t="s">
        <v>22</v>
      </c>
      <c r="B27" s="21">
        <v>69800</v>
      </c>
      <c r="C27" s="15">
        <v>0</v>
      </c>
      <c r="D27" s="15">
        <v>0</v>
      </c>
      <c r="E27" s="15">
        <v>0</v>
      </c>
      <c r="F27" s="23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16">
        <v>0</v>
      </c>
      <c r="N27" s="15">
        <v>0</v>
      </c>
      <c r="O27" s="15">
        <v>0</v>
      </c>
      <c r="P27" s="15">
        <v>0</v>
      </c>
      <c r="Q27" s="5"/>
    </row>
    <row r="28" spans="1:17" ht="45" x14ac:dyDescent="0.25">
      <c r="A28" s="22" t="s">
        <v>23</v>
      </c>
      <c r="B28" s="21">
        <v>7359345</v>
      </c>
      <c r="C28" s="15">
        <v>0</v>
      </c>
      <c r="D28" s="21">
        <v>1380000</v>
      </c>
      <c r="E28" s="15">
        <v>0</v>
      </c>
      <c r="F28" s="23">
        <v>0</v>
      </c>
      <c r="G28" s="15">
        <v>0</v>
      </c>
      <c r="H28" s="21">
        <v>1380000</v>
      </c>
      <c r="I28" s="15">
        <v>0</v>
      </c>
      <c r="J28" s="15">
        <v>0</v>
      </c>
      <c r="K28" s="15">
        <v>0</v>
      </c>
      <c r="L28" s="16">
        <v>0</v>
      </c>
      <c r="M28" s="16">
        <v>0</v>
      </c>
      <c r="N28" s="15">
        <v>0</v>
      </c>
      <c r="O28" s="28">
        <v>0</v>
      </c>
      <c r="P28" s="15">
        <v>0</v>
      </c>
      <c r="Q28" s="5"/>
    </row>
    <row r="29" spans="1:17" ht="60" x14ac:dyDescent="0.25">
      <c r="A29" s="22" t="s">
        <v>38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16">
        <v>0</v>
      </c>
      <c r="N29" s="15">
        <v>0</v>
      </c>
      <c r="O29" s="15">
        <v>0</v>
      </c>
      <c r="P29" s="15">
        <v>0</v>
      </c>
      <c r="Q29" s="5"/>
    </row>
    <row r="30" spans="1:17" ht="30" x14ac:dyDescent="0.25">
      <c r="A30" s="22" t="s">
        <v>24</v>
      </c>
      <c r="B30" s="21">
        <v>6876813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16">
        <v>0</v>
      </c>
      <c r="N30" s="15">
        <v>0</v>
      </c>
      <c r="O30" s="15">
        <v>0</v>
      </c>
      <c r="P30" s="15">
        <v>0</v>
      </c>
      <c r="Q30" s="5"/>
    </row>
    <row r="31" spans="1:17" x14ac:dyDescent="0.25">
      <c r="A31" s="18" t="s">
        <v>25</v>
      </c>
      <c r="B31" s="29">
        <v>0</v>
      </c>
      <c r="C31" s="18"/>
      <c r="D31" s="15">
        <f>SUM(E31:P31)</f>
        <v>0</v>
      </c>
      <c r="E31" s="15">
        <f>SUM(E32:E38)</f>
        <v>0</v>
      </c>
      <c r="F31" s="15">
        <f t="shared" ref="F31:K31" si="6">SUM(F32:F38)</f>
        <v>0</v>
      </c>
      <c r="G31" s="15">
        <f t="shared" si="6"/>
        <v>0</v>
      </c>
      <c r="H31" s="15">
        <v>0</v>
      </c>
      <c r="I31" s="15">
        <v>0</v>
      </c>
      <c r="J31" s="15">
        <f t="shared" si="6"/>
        <v>0</v>
      </c>
      <c r="K31" s="15">
        <f t="shared" si="6"/>
        <v>0</v>
      </c>
      <c r="L31" s="15">
        <f t="shared" ref="L31" si="7">SUM(L32:L38)</f>
        <v>0</v>
      </c>
      <c r="M31" s="15">
        <f t="shared" ref="M31" si="8">SUM(M32:M38)</f>
        <v>0</v>
      </c>
      <c r="N31" s="15">
        <f t="shared" ref="N31" si="9">SUM(N32:N38)</f>
        <v>0</v>
      </c>
      <c r="O31" s="15">
        <f t="shared" ref="O31" si="10">SUM(O32:O38)</f>
        <v>0</v>
      </c>
      <c r="P31" s="15">
        <f t="shared" ref="P31" si="11">SUM(P32:P38)</f>
        <v>0</v>
      </c>
    </row>
    <row r="32" spans="1:17" ht="30" x14ac:dyDescent="0.25">
      <c r="A32" s="22" t="s">
        <v>26</v>
      </c>
      <c r="B32" s="15">
        <v>0</v>
      </c>
      <c r="C32" s="23">
        <v>0</v>
      </c>
      <c r="D32" s="23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5"/>
    </row>
    <row r="33" spans="1:17" ht="45" x14ac:dyDescent="0.25">
      <c r="A33" s="22" t="s">
        <v>39</v>
      </c>
      <c r="B33" s="15">
        <v>0</v>
      </c>
      <c r="C33" s="23">
        <v>0</v>
      </c>
      <c r="D33" s="15">
        <f t="shared" ref="B33:D70" si="12">SUM(E33:P33)</f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"/>
    </row>
    <row r="34" spans="1:17" ht="45" x14ac:dyDescent="0.25">
      <c r="A34" s="22" t="s">
        <v>40</v>
      </c>
      <c r="B34" s="15">
        <v>0</v>
      </c>
      <c r="C34" s="23">
        <v>0</v>
      </c>
      <c r="D34" s="15">
        <f t="shared" si="12"/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5"/>
    </row>
    <row r="35" spans="1:17" ht="45" x14ac:dyDescent="0.25">
      <c r="A35" s="22" t="s">
        <v>41</v>
      </c>
      <c r="B35" s="15">
        <v>0</v>
      </c>
      <c r="C35" s="23">
        <v>0</v>
      </c>
      <c r="D35" s="15">
        <f t="shared" si="12"/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5"/>
    </row>
    <row r="36" spans="1:17" ht="45" x14ac:dyDescent="0.25">
      <c r="A36" s="22" t="s">
        <v>42</v>
      </c>
      <c r="B36" s="15">
        <v>0</v>
      </c>
      <c r="C36" s="23">
        <v>0</v>
      </c>
      <c r="D36" s="15">
        <f t="shared" si="12"/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5"/>
    </row>
    <row r="37" spans="1:17" ht="30" x14ac:dyDescent="0.25">
      <c r="A37" s="22" t="s">
        <v>27</v>
      </c>
      <c r="B37" s="15">
        <v>0</v>
      </c>
      <c r="C37" s="23">
        <v>0</v>
      </c>
      <c r="D37" s="15">
        <f t="shared" si="12"/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5"/>
    </row>
    <row r="38" spans="1:17" ht="45" x14ac:dyDescent="0.25">
      <c r="A38" s="22" t="s">
        <v>43</v>
      </c>
      <c r="B38" s="15">
        <v>0</v>
      </c>
      <c r="C38" s="23">
        <v>0</v>
      </c>
      <c r="D38" s="15">
        <f t="shared" si="12"/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5"/>
    </row>
    <row r="39" spans="1:17" x14ac:dyDescent="0.25">
      <c r="A39" s="18" t="s">
        <v>44</v>
      </c>
      <c r="B39" s="29">
        <f>+B40+B41+B42+B43+B44+B45+B46</f>
        <v>0</v>
      </c>
      <c r="C39" s="23">
        <v>0</v>
      </c>
      <c r="D39" s="15">
        <f>SUM(E39:P39)</f>
        <v>0</v>
      </c>
      <c r="E39" s="15">
        <f>SUM(E40:E46)</f>
        <v>0</v>
      </c>
      <c r="F39" s="15">
        <f t="shared" ref="F39" si="13">SUM(F40:F46)</f>
        <v>0</v>
      </c>
      <c r="G39" s="15">
        <f t="shared" ref="G39" si="14">SUM(G40:G46)</f>
        <v>0</v>
      </c>
      <c r="H39" s="15">
        <f t="shared" ref="H39" si="15">SUM(H40:H46)</f>
        <v>0</v>
      </c>
      <c r="I39" s="15">
        <f t="shared" ref="I39" si="16">SUM(I40:I46)</f>
        <v>0</v>
      </c>
      <c r="J39" s="15">
        <f t="shared" ref="J39" si="17">SUM(J40:J46)</f>
        <v>0</v>
      </c>
      <c r="K39" s="15">
        <f t="shared" ref="K39" si="18">SUM(K40:K46)</f>
        <v>0</v>
      </c>
      <c r="L39" s="15">
        <f t="shared" ref="L39" si="19">SUM(L40:L46)</f>
        <v>0</v>
      </c>
      <c r="M39" s="15">
        <f t="shared" ref="M39" si="20">SUM(M40:M46)</f>
        <v>0</v>
      </c>
      <c r="N39" s="15">
        <f t="shared" ref="N39" si="21">SUM(N40:N46)</f>
        <v>0</v>
      </c>
      <c r="O39" s="15">
        <f t="shared" ref="O39" si="22">SUM(O40:O46)</f>
        <v>0</v>
      </c>
      <c r="P39" s="15">
        <f t="shared" ref="P39" si="23">SUM(P40:P46)</f>
        <v>0</v>
      </c>
    </row>
    <row r="40" spans="1:17" ht="30" x14ac:dyDescent="0.25">
      <c r="A40" s="22" t="s">
        <v>45</v>
      </c>
      <c r="B40" s="15">
        <v>0</v>
      </c>
      <c r="C40" s="23">
        <v>0</v>
      </c>
      <c r="D40" s="15">
        <f t="shared" si="12"/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5"/>
    </row>
    <row r="41" spans="1:17" ht="45" x14ac:dyDescent="0.25">
      <c r="A41" s="22" t="s">
        <v>46</v>
      </c>
      <c r="B41" s="15">
        <v>0</v>
      </c>
      <c r="C41" s="23">
        <v>0</v>
      </c>
      <c r="D41" s="15">
        <f t="shared" si="12"/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5"/>
    </row>
    <row r="42" spans="1:17" ht="45" x14ac:dyDescent="0.25">
      <c r="A42" s="22" t="s">
        <v>47</v>
      </c>
      <c r="B42" s="15">
        <v>0</v>
      </c>
      <c r="C42" s="23">
        <v>0</v>
      </c>
      <c r="D42" s="15">
        <f t="shared" si="12"/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5"/>
    </row>
    <row r="43" spans="1:17" ht="45" x14ac:dyDescent="0.25">
      <c r="A43" s="22" t="s">
        <v>48</v>
      </c>
      <c r="B43" s="15">
        <v>0</v>
      </c>
      <c r="C43" s="23">
        <v>0</v>
      </c>
      <c r="D43" s="15">
        <f t="shared" si="12"/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5"/>
    </row>
    <row r="44" spans="1:17" ht="45" x14ac:dyDescent="0.25">
      <c r="A44" s="22" t="s">
        <v>49</v>
      </c>
      <c r="B44" s="15">
        <v>0</v>
      </c>
      <c r="C44" s="23">
        <v>0</v>
      </c>
      <c r="D44" s="15">
        <f t="shared" si="12"/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5"/>
    </row>
    <row r="45" spans="1:17" ht="30" x14ac:dyDescent="0.25">
      <c r="A45" s="22" t="s">
        <v>50</v>
      </c>
      <c r="B45" s="15">
        <v>0</v>
      </c>
      <c r="C45" s="23">
        <v>0</v>
      </c>
      <c r="D45" s="15">
        <f t="shared" si="12"/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5"/>
    </row>
    <row r="46" spans="1:17" ht="45" x14ac:dyDescent="0.25">
      <c r="A46" s="22" t="s">
        <v>51</v>
      </c>
      <c r="B46" s="15">
        <v>0</v>
      </c>
      <c r="C46" s="23">
        <v>0</v>
      </c>
      <c r="D46" s="15">
        <f t="shared" si="12"/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5"/>
    </row>
    <row r="47" spans="1:17" ht="30" x14ac:dyDescent="0.25">
      <c r="A47" s="18" t="s">
        <v>28</v>
      </c>
      <c r="B47" s="21">
        <f>+B48+B49+B50+B51+B52+B56+B53</f>
        <v>18529900</v>
      </c>
      <c r="C47" s="15">
        <v>0</v>
      </c>
      <c r="D47" s="15">
        <f>+D48+D49+D52+D56+D51</f>
        <v>2676281.4299999997</v>
      </c>
      <c r="E47" s="15">
        <f>SUM(E48:E56)</f>
        <v>0</v>
      </c>
      <c r="F47" s="15">
        <f t="shared" ref="F47:K47" si="24">SUM(F48:F56)</f>
        <v>0</v>
      </c>
      <c r="G47" s="15">
        <f t="shared" si="24"/>
        <v>2676281.4299999997</v>
      </c>
      <c r="H47" s="15">
        <f t="shared" si="24"/>
        <v>0</v>
      </c>
      <c r="I47" s="16">
        <f t="shared" si="24"/>
        <v>0</v>
      </c>
      <c r="J47" s="16">
        <f t="shared" si="24"/>
        <v>0</v>
      </c>
      <c r="K47" s="16">
        <f t="shared" si="24"/>
        <v>0</v>
      </c>
      <c r="L47" s="15">
        <f t="shared" ref="L47:M47" si="25">SUM(L48:L56)</f>
        <v>0</v>
      </c>
      <c r="M47" s="16">
        <f t="shared" si="25"/>
        <v>0</v>
      </c>
      <c r="N47" s="15">
        <f t="shared" ref="N47" si="26">SUM(N48:N56)</f>
        <v>0</v>
      </c>
      <c r="O47" s="15">
        <f t="shared" ref="O47" si="27">SUM(O48:O56)</f>
        <v>0</v>
      </c>
      <c r="P47" s="15">
        <f t="shared" ref="P47" si="28">SUM(P48:P56)</f>
        <v>0</v>
      </c>
    </row>
    <row r="48" spans="1:17" x14ac:dyDescent="0.25">
      <c r="A48" s="22" t="s">
        <v>29</v>
      </c>
      <c r="B48" s="21">
        <v>7628250</v>
      </c>
      <c r="C48" s="15">
        <v>0</v>
      </c>
      <c r="D48" s="21">
        <v>2534080.0099999998</v>
      </c>
      <c r="E48" s="15">
        <v>0</v>
      </c>
      <c r="F48" s="15">
        <v>0</v>
      </c>
      <c r="G48" s="21">
        <v>2534080.0099999998</v>
      </c>
      <c r="H48" s="15">
        <v>0</v>
      </c>
      <c r="I48" s="15">
        <v>0</v>
      </c>
      <c r="J48" s="15">
        <v>0</v>
      </c>
      <c r="K48" s="16">
        <v>0</v>
      </c>
      <c r="L48" s="15">
        <v>0</v>
      </c>
      <c r="M48" s="16">
        <v>0</v>
      </c>
      <c r="N48" s="15">
        <v>0</v>
      </c>
      <c r="O48" s="15">
        <v>0</v>
      </c>
      <c r="P48" s="15">
        <v>0</v>
      </c>
      <c r="Q48" s="5"/>
    </row>
    <row r="49" spans="1:17" ht="30" x14ac:dyDescent="0.25">
      <c r="A49" s="22" t="s">
        <v>30</v>
      </c>
      <c r="B49" s="21">
        <v>2561250</v>
      </c>
      <c r="C49" s="23">
        <v>0</v>
      </c>
      <c r="D49" s="21">
        <v>142201.42000000001</v>
      </c>
      <c r="E49" s="15">
        <v>0</v>
      </c>
      <c r="F49" s="15">
        <v>0</v>
      </c>
      <c r="G49" s="21">
        <v>142201.42000000001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6">
        <v>0</v>
      </c>
      <c r="N49" s="15">
        <v>0</v>
      </c>
      <c r="O49" s="15">
        <v>0</v>
      </c>
      <c r="P49" s="15"/>
      <c r="Q49" s="5"/>
    </row>
    <row r="50" spans="1:17" ht="30" x14ac:dyDescent="0.25">
      <c r="A50" s="22" t="s">
        <v>31</v>
      </c>
      <c r="B50" s="23">
        <v>0</v>
      </c>
      <c r="C50" s="23">
        <v>0</v>
      </c>
      <c r="D50" s="15">
        <f t="shared" si="12"/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6">
        <v>0</v>
      </c>
      <c r="N50" s="15">
        <v>0</v>
      </c>
      <c r="O50" s="15">
        <v>0</v>
      </c>
      <c r="P50" s="15">
        <v>0</v>
      </c>
      <c r="Q50" s="5"/>
    </row>
    <row r="51" spans="1:17" ht="45" x14ac:dyDescent="0.25">
      <c r="A51" s="22" t="s">
        <v>32</v>
      </c>
      <c r="B51" s="21">
        <v>7000000</v>
      </c>
      <c r="C51" s="23">
        <v>0</v>
      </c>
      <c r="D51" s="28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6">
        <v>0</v>
      </c>
      <c r="N51" s="15">
        <v>0</v>
      </c>
      <c r="O51" s="15">
        <v>0</v>
      </c>
      <c r="P51" s="15">
        <v>0</v>
      </c>
      <c r="Q51" s="5"/>
    </row>
    <row r="52" spans="1:17" ht="30" x14ac:dyDescent="0.25">
      <c r="A52" s="22" t="s">
        <v>33</v>
      </c>
      <c r="B52" s="21">
        <v>1330400</v>
      </c>
      <c r="C52" s="23">
        <v>0</v>
      </c>
      <c r="D52" s="28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6">
        <v>0</v>
      </c>
      <c r="N52" s="15">
        <v>0</v>
      </c>
      <c r="O52" s="15">
        <v>0</v>
      </c>
      <c r="P52" s="15">
        <v>0</v>
      </c>
      <c r="Q52" s="5"/>
    </row>
    <row r="53" spans="1:17" ht="30" x14ac:dyDescent="0.25">
      <c r="A53" s="22" t="s">
        <v>52</v>
      </c>
      <c r="B53" s="21">
        <v>10000</v>
      </c>
      <c r="C53" s="23">
        <v>0</v>
      </c>
      <c r="D53" s="15">
        <f t="shared" si="12"/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6">
        <v>0</v>
      </c>
      <c r="N53" s="15">
        <v>0</v>
      </c>
      <c r="O53" s="15">
        <v>0</v>
      </c>
      <c r="P53" s="15">
        <v>0</v>
      </c>
      <c r="Q53" s="5"/>
    </row>
    <row r="54" spans="1:17" ht="30" x14ac:dyDescent="0.25">
      <c r="A54" s="22" t="s">
        <v>53</v>
      </c>
      <c r="B54" s="15">
        <v>0</v>
      </c>
      <c r="C54" s="23">
        <v>0</v>
      </c>
      <c r="D54" s="15">
        <f t="shared" si="12"/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6">
        <v>0</v>
      </c>
      <c r="N54" s="15">
        <v>0</v>
      </c>
      <c r="O54" s="15">
        <v>0</v>
      </c>
      <c r="P54" s="15">
        <v>0</v>
      </c>
      <c r="Q54" s="5"/>
    </row>
    <row r="55" spans="1:17" x14ac:dyDescent="0.25">
      <c r="A55" s="22" t="s">
        <v>34</v>
      </c>
      <c r="B55" s="15">
        <v>0</v>
      </c>
      <c r="C55" s="23">
        <v>0</v>
      </c>
      <c r="D55" s="15">
        <f t="shared" si="12"/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6">
        <v>0</v>
      </c>
      <c r="N55" s="15">
        <v>0</v>
      </c>
      <c r="O55" s="15">
        <v>0</v>
      </c>
      <c r="P55" s="15">
        <v>0</v>
      </c>
      <c r="Q55" s="5"/>
    </row>
    <row r="56" spans="1:17" ht="45" x14ac:dyDescent="0.25">
      <c r="A56" s="22" t="s">
        <v>54</v>
      </c>
      <c r="B56" s="23">
        <v>0</v>
      </c>
      <c r="C56" s="23">
        <v>0</v>
      </c>
      <c r="D56" s="17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6">
        <v>0</v>
      </c>
      <c r="N56" s="15">
        <v>0</v>
      </c>
      <c r="O56" s="15">
        <v>0</v>
      </c>
      <c r="P56" s="15">
        <v>0</v>
      </c>
      <c r="Q56" s="5"/>
    </row>
    <row r="57" spans="1:17" x14ac:dyDescent="0.25">
      <c r="A57" s="18" t="s">
        <v>55</v>
      </c>
      <c r="B57" s="29">
        <f>+B58+B59+B60+B61</f>
        <v>0</v>
      </c>
      <c r="C57" s="23">
        <v>0</v>
      </c>
      <c r="D57" s="15">
        <f>SUM(E57:P57)</f>
        <v>0</v>
      </c>
      <c r="E57" s="15">
        <f>SUM(E58:E61)</f>
        <v>0</v>
      </c>
      <c r="F57" s="15">
        <f t="shared" ref="F57:L57" si="29">SUM(F58:F61)</f>
        <v>0</v>
      </c>
      <c r="G57" s="15">
        <f t="shared" si="29"/>
        <v>0</v>
      </c>
      <c r="H57" s="15">
        <f t="shared" si="29"/>
        <v>0</v>
      </c>
      <c r="I57" s="15">
        <f t="shared" si="29"/>
        <v>0</v>
      </c>
      <c r="J57" s="15">
        <f t="shared" si="29"/>
        <v>0</v>
      </c>
      <c r="K57" s="15">
        <f t="shared" si="29"/>
        <v>0</v>
      </c>
      <c r="L57" s="15">
        <f t="shared" si="29"/>
        <v>0</v>
      </c>
      <c r="M57" s="15">
        <f t="shared" ref="M57" si="30">SUM(M58:M61)</f>
        <v>0</v>
      </c>
      <c r="N57" s="15">
        <f t="shared" ref="N57" si="31">SUM(N58:N61)</f>
        <v>0</v>
      </c>
      <c r="O57" s="15">
        <f t="shared" ref="O57" si="32">SUM(O58:O61)</f>
        <v>0</v>
      </c>
      <c r="P57" s="15">
        <f t="shared" ref="P57" si="33">SUM(P58:P61)</f>
        <v>0</v>
      </c>
    </row>
    <row r="58" spans="1:17" x14ac:dyDescent="0.25">
      <c r="A58" s="22" t="s">
        <v>56</v>
      </c>
      <c r="B58" s="15">
        <v>0</v>
      </c>
      <c r="C58" s="23">
        <v>0</v>
      </c>
      <c r="D58" s="15">
        <f t="shared" si="12"/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5"/>
    </row>
    <row r="59" spans="1:17" x14ac:dyDescent="0.25">
      <c r="A59" s="22" t="s">
        <v>57</v>
      </c>
      <c r="B59" s="15">
        <v>0</v>
      </c>
      <c r="C59" s="23">
        <v>0</v>
      </c>
      <c r="D59" s="15">
        <f t="shared" si="12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5"/>
    </row>
    <row r="60" spans="1:17" ht="30" x14ac:dyDescent="0.25">
      <c r="A60" s="22" t="s">
        <v>58</v>
      </c>
      <c r="B60" s="15">
        <v>0</v>
      </c>
      <c r="C60" s="23">
        <v>0</v>
      </c>
      <c r="D60" s="15">
        <f t="shared" si="12"/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5"/>
    </row>
    <row r="61" spans="1:17" ht="60" x14ac:dyDescent="0.25">
      <c r="A61" s="22" t="s">
        <v>59</v>
      </c>
      <c r="B61" s="15">
        <v>0</v>
      </c>
      <c r="C61" s="23">
        <v>0</v>
      </c>
      <c r="D61" s="15">
        <f t="shared" si="12"/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5"/>
    </row>
    <row r="62" spans="1:17" ht="45" x14ac:dyDescent="0.25">
      <c r="A62" s="18" t="s">
        <v>60</v>
      </c>
      <c r="B62" s="29">
        <f>+B63+B64</f>
        <v>0</v>
      </c>
      <c r="C62" s="23">
        <v>0</v>
      </c>
      <c r="D62" s="15">
        <f>SUM(E62:P62)</f>
        <v>0</v>
      </c>
      <c r="E62" s="15">
        <f>SUM(E63:E64)</f>
        <v>0</v>
      </c>
      <c r="F62" s="15">
        <f t="shared" ref="F62:L62" si="34">SUM(F63:F64)</f>
        <v>0</v>
      </c>
      <c r="G62" s="15">
        <f t="shared" si="34"/>
        <v>0</v>
      </c>
      <c r="H62" s="15">
        <f t="shared" si="34"/>
        <v>0</v>
      </c>
      <c r="I62" s="15">
        <f t="shared" si="34"/>
        <v>0</v>
      </c>
      <c r="J62" s="15">
        <f t="shared" si="34"/>
        <v>0</v>
      </c>
      <c r="K62" s="15">
        <f t="shared" si="34"/>
        <v>0</v>
      </c>
      <c r="L62" s="15">
        <f t="shared" si="34"/>
        <v>0</v>
      </c>
      <c r="M62" s="15">
        <f t="shared" ref="M62" si="35">SUM(M63:M64)</f>
        <v>0</v>
      </c>
      <c r="N62" s="15">
        <f t="shared" ref="N62" si="36">SUM(N63:N64)</f>
        <v>0</v>
      </c>
      <c r="O62" s="15">
        <f t="shared" ref="O62" si="37">SUM(O63:O64)</f>
        <v>0</v>
      </c>
      <c r="P62" s="15">
        <f t="shared" ref="P62" si="38">SUM(P63:P64)</f>
        <v>0</v>
      </c>
    </row>
    <row r="63" spans="1:17" ht="30" x14ac:dyDescent="0.25">
      <c r="A63" s="22" t="s">
        <v>61</v>
      </c>
      <c r="B63" s="15">
        <v>0</v>
      </c>
      <c r="C63" s="23">
        <v>0</v>
      </c>
      <c r="D63" s="15">
        <f t="shared" si="12"/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5"/>
    </row>
    <row r="64" spans="1:17" ht="45" x14ac:dyDescent="0.25">
      <c r="A64" s="22" t="s">
        <v>62</v>
      </c>
      <c r="B64" s="15">
        <v>0</v>
      </c>
      <c r="C64" s="23">
        <v>0</v>
      </c>
      <c r="D64" s="15">
        <f t="shared" si="12"/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5"/>
    </row>
    <row r="65" spans="1:17" x14ac:dyDescent="0.25">
      <c r="A65" s="18" t="s">
        <v>63</v>
      </c>
      <c r="B65" s="29">
        <f>+B66+B67+B68</f>
        <v>0</v>
      </c>
      <c r="C65" s="23">
        <v>0</v>
      </c>
      <c r="D65" s="15">
        <f>SUM(E65:P65)</f>
        <v>0</v>
      </c>
      <c r="E65" s="15">
        <f>SUM(E66:E68)</f>
        <v>0</v>
      </c>
      <c r="F65" s="15">
        <f t="shared" ref="F65:L65" si="39">SUM(F66:F68)</f>
        <v>0</v>
      </c>
      <c r="G65" s="15">
        <f t="shared" si="39"/>
        <v>0</v>
      </c>
      <c r="H65" s="15">
        <f t="shared" si="39"/>
        <v>0</v>
      </c>
      <c r="I65" s="15">
        <f t="shared" si="39"/>
        <v>0</v>
      </c>
      <c r="J65" s="15">
        <f t="shared" si="39"/>
        <v>0</v>
      </c>
      <c r="K65" s="15">
        <f t="shared" si="39"/>
        <v>0</v>
      </c>
      <c r="L65" s="15">
        <f t="shared" si="39"/>
        <v>0</v>
      </c>
      <c r="M65" s="15">
        <f t="shared" ref="M65" si="40">SUM(M66:M68)</f>
        <v>0</v>
      </c>
      <c r="N65" s="15">
        <f t="shared" ref="N65" si="41">SUM(N66:N68)</f>
        <v>0</v>
      </c>
      <c r="O65" s="15">
        <f t="shared" ref="O65" si="42">SUM(O66:O68)</f>
        <v>0</v>
      </c>
      <c r="P65" s="15">
        <f t="shared" ref="P65" si="43">SUM(P66:P68)</f>
        <v>0</v>
      </c>
      <c r="Q65" s="6"/>
    </row>
    <row r="66" spans="1:17" ht="30" x14ac:dyDescent="0.25">
      <c r="A66" s="22" t="s">
        <v>64</v>
      </c>
      <c r="B66" s="15">
        <v>0</v>
      </c>
      <c r="C66" s="23">
        <v>0</v>
      </c>
      <c r="D66" s="15">
        <f t="shared" si="12"/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5"/>
    </row>
    <row r="67" spans="1:17" ht="30" x14ac:dyDescent="0.25">
      <c r="A67" s="22" t="s">
        <v>65</v>
      </c>
      <c r="B67" s="15">
        <v>0</v>
      </c>
      <c r="C67" s="23">
        <v>0</v>
      </c>
      <c r="D67" s="15">
        <f t="shared" si="12"/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5"/>
    </row>
    <row r="68" spans="1:17" ht="45" x14ac:dyDescent="0.25">
      <c r="A68" s="22" t="s">
        <v>66</v>
      </c>
      <c r="B68" s="15">
        <v>0</v>
      </c>
      <c r="C68" s="23">
        <v>0</v>
      </c>
      <c r="D68" s="15">
        <f t="shared" si="12"/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5"/>
    </row>
    <row r="69" spans="1:17" x14ac:dyDescent="0.25">
      <c r="A69" s="18" t="s">
        <v>35</v>
      </c>
      <c r="B69" s="9">
        <f>+B5+B11+B21+B31+B39+B57+B47+B62+B65</f>
        <v>275091497</v>
      </c>
      <c r="C69" s="23">
        <v>0</v>
      </c>
      <c r="D69" s="9">
        <f t="shared" ref="D69:P69" si="44">SUM(D5+D11+D21+D31+D39+D47+D57+D62+D65)</f>
        <v>58197596.609999999</v>
      </c>
      <c r="E69" s="9">
        <f>SUM(E5+E11+E21+E31+E39+E47+E57+E62+E65)</f>
        <v>13495993.66</v>
      </c>
      <c r="F69" s="9">
        <f t="shared" si="44"/>
        <v>14928661.619999999</v>
      </c>
      <c r="G69" s="9">
        <f>SUM(G5+G11+G21+G31+G39+G47+G57+G62+G65)</f>
        <v>15090857.469999999</v>
      </c>
      <c r="H69" s="9">
        <f t="shared" si="44"/>
        <v>14682083.859999998</v>
      </c>
      <c r="I69" s="15">
        <f t="shared" ref="I69" si="45">SUM(J69:U69)</f>
        <v>0</v>
      </c>
      <c r="J69" s="15">
        <f t="shared" ref="J69" si="46">SUM(K69:V69)</f>
        <v>0</v>
      </c>
      <c r="K69" s="15">
        <f t="shared" ref="K69" si="47">SUM(L69:W69)</f>
        <v>0</v>
      </c>
      <c r="L69" s="15">
        <f t="shared" ref="L69" si="48">SUM(M69:X69)</f>
        <v>0</v>
      </c>
      <c r="M69" s="15">
        <f t="shared" ref="M69" si="49">SUM(N69:Y69)</f>
        <v>0</v>
      </c>
      <c r="N69" s="15">
        <f t="shared" ref="N69" si="50">SUM(O69:Z69)</f>
        <v>0</v>
      </c>
      <c r="O69" s="15">
        <f t="shared" ref="O69" si="51">SUM(P69:AA69)</f>
        <v>0</v>
      </c>
      <c r="P69" s="15">
        <f t="shared" ref="P69" si="52">SUM(Q69:AB69)</f>
        <v>0</v>
      </c>
    </row>
    <row r="70" spans="1:17" x14ac:dyDescent="0.25">
      <c r="A70" s="18" t="s">
        <v>67</v>
      </c>
      <c r="B70" s="15">
        <f t="shared" si="12"/>
        <v>0</v>
      </c>
      <c r="C70" s="23">
        <v>0</v>
      </c>
      <c r="D70" s="15">
        <f t="shared" ref="D70" si="53">SUM(E70:P70)</f>
        <v>0</v>
      </c>
      <c r="E70" s="15">
        <f t="shared" ref="E70" si="54">SUM(F70:Q70)</f>
        <v>0</v>
      </c>
      <c r="F70" s="15">
        <f t="shared" ref="F70" si="55">SUM(G70:R70)</f>
        <v>0</v>
      </c>
      <c r="G70" s="15">
        <f t="shared" ref="G70" si="56">SUM(H70:S70)</f>
        <v>0</v>
      </c>
      <c r="H70" s="15">
        <f t="shared" ref="H70" si="57">SUM(I70:T70)</f>
        <v>0</v>
      </c>
      <c r="I70" s="15">
        <f t="shared" ref="I70" si="58">SUM(J70:U70)</f>
        <v>0</v>
      </c>
      <c r="J70" s="15">
        <f t="shared" ref="J70" si="59">SUM(K70:V70)</f>
        <v>0</v>
      </c>
      <c r="K70" s="15">
        <f t="shared" ref="K70" si="60">SUM(L70:W70)</f>
        <v>0</v>
      </c>
      <c r="L70" s="15">
        <f t="shared" ref="L70" si="61">SUM(M70:X70)</f>
        <v>0</v>
      </c>
      <c r="M70" s="15">
        <f t="shared" ref="M70" si="62">SUM(N70:Y70)</f>
        <v>0</v>
      </c>
      <c r="N70" s="15">
        <f t="shared" ref="N70" si="63">SUM(O70:Z70)</f>
        <v>0</v>
      </c>
      <c r="O70" s="15">
        <f t="shared" ref="O70" si="64">SUM(P70:AA70)</f>
        <v>0</v>
      </c>
      <c r="P70" s="15">
        <f t="shared" ref="P70" si="65">SUM(Q70:AB70)</f>
        <v>0</v>
      </c>
    </row>
    <row r="71" spans="1:17" ht="30" x14ac:dyDescent="0.25">
      <c r="A71" s="18" t="s">
        <v>68</v>
      </c>
      <c r="B71" s="29">
        <f>+B72+B73</f>
        <v>0</v>
      </c>
      <c r="C71" s="23">
        <v>0</v>
      </c>
      <c r="D71" s="15">
        <f>SUM(E71:P71)</f>
        <v>0</v>
      </c>
      <c r="E71" s="15">
        <f t="shared" ref="E71:P71" si="66">SUM(F71:Q71)</f>
        <v>0</v>
      </c>
      <c r="F71" s="15">
        <f t="shared" si="66"/>
        <v>0</v>
      </c>
      <c r="G71" s="15">
        <f t="shared" si="66"/>
        <v>0</v>
      </c>
      <c r="H71" s="15">
        <f t="shared" si="66"/>
        <v>0</v>
      </c>
      <c r="I71" s="15">
        <f t="shared" si="66"/>
        <v>0</v>
      </c>
      <c r="J71" s="15">
        <f t="shared" si="66"/>
        <v>0</v>
      </c>
      <c r="K71" s="15">
        <f t="shared" si="66"/>
        <v>0</v>
      </c>
      <c r="L71" s="15">
        <f t="shared" si="66"/>
        <v>0</v>
      </c>
      <c r="M71" s="15">
        <f t="shared" si="66"/>
        <v>0</v>
      </c>
      <c r="N71" s="15">
        <f t="shared" si="66"/>
        <v>0</v>
      </c>
      <c r="O71" s="15">
        <f t="shared" si="66"/>
        <v>0</v>
      </c>
      <c r="P71" s="15">
        <f t="shared" si="66"/>
        <v>0</v>
      </c>
    </row>
    <row r="72" spans="1:17" ht="30" x14ac:dyDescent="0.25">
      <c r="A72" s="22" t="s">
        <v>69</v>
      </c>
      <c r="B72" s="15">
        <v>0</v>
      </c>
      <c r="C72" s="23">
        <v>0</v>
      </c>
      <c r="D72" s="15">
        <f t="shared" ref="D72:D79" si="67">SUM(E72:P72)</f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7" ht="30" x14ac:dyDescent="0.25">
      <c r="A73" s="22" t="s">
        <v>70</v>
      </c>
      <c r="B73" s="15">
        <v>0</v>
      </c>
      <c r="C73" s="23">
        <v>0</v>
      </c>
      <c r="D73" s="15">
        <f t="shared" si="67"/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</row>
    <row r="74" spans="1:17" x14ac:dyDescent="0.25">
      <c r="A74" s="18" t="s">
        <v>71</v>
      </c>
      <c r="B74" s="29">
        <f>+B75+B76</f>
        <v>0</v>
      </c>
      <c r="C74" s="23">
        <v>0</v>
      </c>
      <c r="D74" s="15">
        <f t="shared" si="67"/>
        <v>0</v>
      </c>
      <c r="E74" s="15">
        <f t="shared" ref="E74" si="68">SUM(F74:Q74)</f>
        <v>0</v>
      </c>
      <c r="F74" s="15">
        <f t="shared" ref="F74" si="69">SUM(G74:R74)</f>
        <v>0</v>
      </c>
      <c r="G74" s="15">
        <f t="shared" ref="G74" si="70">SUM(H74:S74)</f>
        <v>0</v>
      </c>
      <c r="H74" s="15">
        <f t="shared" ref="H74" si="71">SUM(I74:T74)</f>
        <v>0</v>
      </c>
      <c r="I74" s="15">
        <f t="shared" ref="I74" si="72">SUM(J74:U74)</f>
        <v>0</v>
      </c>
      <c r="J74" s="15">
        <f t="shared" ref="J74" si="73">SUM(K74:V74)</f>
        <v>0</v>
      </c>
      <c r="K74" s="15">
        <f t="shared" ref="K74" si="74">SUM(L74:W74)</f>
        <v>0</v>
      </c>
      <c r="L74" s="15">
        <f t="shared" ref="L74" si="75">SUM(M74:X74)</f>
        <v>0</v>
      </c>
      <c r="M74" s="15">
        <f t="shared" ref="M74" si="76">SUM(N74:Y74)</f>
        <v>0</v>
      </c>
      <c r="N74" s="15">
        <f t="shared" ref="N74" si="77">SUM(O74:Z74)</f>
        <v>0</v>
      </c>
      <c r="O74" s="15">
        <f t="shared" ref="O74" si="78">SUM(P74:AA74)</f>
        <v>0</v>
      </c>
      <c r="P74" s="15">
        <f t="shared" ref="P74" si="79">SUM(Q74:AB74)</f>
        <v>0</v>
      </c>
    </row>
    <row r="75" spans="1:17" ht="30" x14ac:dyDescent="0.25">
      <c r="A75" s="22" t="s">
        <v>72</v>
      </c>
      <c r="B75" s="15">
        <v>0</v>
      </c>
      <c r="C75" s="23">
        <v>0</v>
      </c>
      <c r="D75" s="15">
        <f t="shared" si="67"/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7" ht="30" x14ac:dyDescent="0.25">
      <c r="A76" s="22" t="s">
        <v>73</v>
      </c>
      <c r="B76" s="15">
        <v>0</v>
      </c>
      <c r="C76" s="23">
        <v>0</v>
      </c>
      <c r="D76" s="15">
        <f t="shared" si="67"/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</row>
    <row r="77" spans="1:17" ht="30" x14ac:dyDescent="0.25">
      <c r="A77" s="18" t="s">
        <v>74</v>
      </c>
      <c r="B77" s="29">
        <f>+B78</f>
        <v>0</v>
      </c>
      <c r="C77" s="23">
        <v>0</v>
      </c>
      <c r="D77" s="15">
        <f t="shared" ref="D77" si="80">SUM(E77:P77)</f>
        <v>0</v>
      </c>
      <c r="E77" s="15">
        <f t="shared" ref="E77" si="81">SUM(F77:Q77)</f>
        <v>0</v>
      </c>
      <c r="F77" s="15">
        <f t="shared" ref="F77" si="82">SUM(G77:R77)</f>
        <v>0</v>
      </c>
      <c r="G77" s="15">
        <f t="shared" ref="G77" si="83">SUM(H77:S77)</f>
        <v>0</v>
      </c>
      <c r="H77" s="15">
        <f t="shared" ref="H77" si="84">SUM(I77:T77)</f>
        <v>0</v>
      </c>
      <c r="I77" s="15">
        <f t="shared" ref="I77" si="85">SUM(J77:U77)</f>
        <v>0</v>
      </c>
      <c r="J77" s="15">
        <f t="shared" ref="J77" si="86">SUM(K77:V77)</f>
        <v>0</v>
      </c>
      <c r="K77" s="15">
        <f t="shared" ref="K77" si="87">SUM(L77:W77)</f>
        <v>0</v>
      </c>
      <c r="L77" s="15">
        <f t="shared" ref="L77" si="88">SUM(M77:X77)</f>
        <v>0</v>
      </c>
      <c r="M77" s="15">
        <f t="shared" ref="M77" si="89">SUM(N77:Y77)</f>
        <v>0</v>
      </c>
      <c r="N77" s="15">
        <f t="shared" ref="N77" si="90">SUM(O77:Z77)</f>
        <v>0</v>
      </c>
      <c r="O77" s="15">
        <f t="shared" ref="O77" si="91">SUM(P77:AA77)</f>
        <v>0</v>
      </c>
      <c r="P77" s="15">
        <f t="shared" ref="P77" si="92">SUM(Q77:AB77)</f>
        <v>0</v>
      </c>
    </row>
    <row r="78" spans="1:17" ht="30" x14ac:dyDescent="0.25">
      <c r="A78" s="22" t="s">
        <v>75</v>
      </c>
      <c r="B78" s="15">
        <v>0</v>
      </c>
      <c r="C78" s="23">
        <v>0</v>
      </c>
      <c r="D78" s="15">
        <f t="shared" si="67"/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</row>
    <row r="79" spans="1:17" x14ac:dyDescent="0.25">
      <c r="A79" s="18" t="s">
        <v>76</v>
      </c>
      <c r="B79" s="29">
        <f>+B77+B74+B71</f>
        <v>0</v>
      </c>
      <c r="C79" s="23">
        <v>0</v>
      </c>
      <c r="D79" s="15">
        <f t="shared" si="67"/>
        <v>0</v>
      </c>
      <c r="E79" s="15">
        <f t="shared" ref="E79" si="93">SUM(F79:Q79)</f>
        <v>0</v>
      </c>
      <c r="F79" s="15">
        <f t="shared" ref="F79" si="94">SUM(G79:R79)</f>
        <v>0</v>
      </c>
      <c r="G79" s="15">
        <f t="shared" ref="G79" si="95">SUM(H79:S79)</f>
        <v>0</v>
      </c>
      <c r="H79" s="15">
        <f t="shared" ref="H79" si="96">SUM(I79:T79)</f>
        <v>0</v>
      </c>
      <c r="I79" s="15">
        <f t="shared" ref="I79" si="97">SUM(J79:U79)</f>
        <v>0</v>
      </c>
      <c r="J79" s="15">
        <f t="shared" ref="J79" si="98">SUM(K79:V79)</f>
        <v>0</v>
      </c>
      <c r="K79" s="15">
        <f t="shared" ref="K79" si="99">SUM(L79:W79)</f>
        <v>0</v>
      </c>
      <c r="L79" s="15">
        <f t="shared" ref="L79" si="100">SUM(M79:X79)</f>
        <v>0</v>
      </c>
      <c r="M79" s="15">
        <f t="shared" ref="M79" si="101">SUM(N79:Y79)</f>
        <v>0</v>
      </c>
      <c r="N79" s="15">
        <f t="shared" ref="N79" si="102">SUM(O79:Z79)</f>
        <v>0</v>
      </c>
      <c r="O79" s="15">
        <f t="shared" ref="O79" si="103">SUM(P79:AA79)</f>
        <v>0</v>
      </c>
      <c r="P79" s="15">
        <f t="shared" ref="P79" si="104">SUM(Q79:AB79)</f>
        <v>0</v>
      </c>
    </row>
    <row r="80" spans="1:17" x14ac:dyDescent="0.25">
      <c r="M80" s="7"/>
    </row>
    <row r="81" spans="13:13" x14ac:dyDescent="0.25">
      <c r="M81" s="7"/>
    </row>
    <row r="82" spans="13:13" x14ac:dyDescent="0.25">
      <c r="M82" s="7"/>
    </row>
    <row r="83" spans="13:13" x14ac:dyDescent="0.25">
      <c r="M83" s="7"/>
    </row>
    <row r="84" spans="13:13" x14ac:dyDescent="0.25">
      <c r="M84" s="7"/>
    </row>
    <row r="85" spans="13:13" x14ac:dyDescent="0.25">
      <c r="M85" s="7"/>
    </row>
    <row r="86" spans="13:13" x14ac:dyDescent="0.25">
      <c r="M86" s="7"/>
    </row>
    <row r="87" spans="13:13" x14ac:dyDescent="0.25">
      <c r="M87" s="7"/>
    </row>
    <row r="88" spans="13:13" x14ac:dyDescent="0.25">
      <c r="M88" s="7"/>
    </row>
    <row r="89" spans="13:13" x14ac:dyDescent="0.25">
      <c r="M89" s="7"/>
    </row>
    <row r="90" spans="13:13" x14ac:dyDescent="0.25">
      <c r="M90" s="7"/>
    </row>
    <row r="91" spans="13:13" x14ac:dyDescent="0.25">
      <c r="M91" s="7"/>
    </row>
    <row r="92" spans="13:13" x14ac:dyDescent="0.25">
      <c r="M92" s="7"/>
    </row>
    <row r="93" spans="13:13" x14ac:dyDescent="0.25">
      <c r="M93" s="7"/>
    </row>
    <row r="94" spans="13:13" x14ac:dyDescent="0.25">
      <c r="M94" s="7"/>
    </row>
    <row r="95" spans="13:13" x14ac:dyDescent="0.25">
      <c r="M95" s="7"/>
    </row>
    <row r="96" spans="13:13" x14ac:dyDescent="0.25">
      <c r="M96" s="7"/>
    </row>
    <row r="97" spans="13:13" x14ac:dyDescent="0.25">
      <c r="M97" s="7"/>
    </row>
    <row r="98" spans="13:13" x14ac:dyDescent="0.25">
      <c r="M98" s="7"/>
    </row>
    <row r="99" spans="13:13" x14ac:dyDescent="0.25">
      <c r="M99" s="7"/>
    </row>
    <row r="100" spans="13:13" x14ac:dyDescent="0.25">
      <c r="M100" s="7"/>
    </row>
    <row r="101" spans="13:13" x14ac:dyDescent="0.25">
      <c r="M101" s="7"/>
    </row>
    <row r="102" spans="13:13" x14ac:dyDescent="0.25">
      <c r="M102" s="7"/>
    </row>
    <row r="103" spans="13:13" x14ac:dyDescent="0.25">
      <c r="M103" s="7"/>
    </row>
    <row r="104" spans="13:13" x14ac:dyDescent="0.25">
      <c r="M104" s="7"/>
    </row>
    <row r="105" spans="13:13" x14ac:dyDescent="0.25">
      <c r="M105" s="7"/>
    </row>
    <row r="106" spans="13:13" x14ac:dyDescent="0.25">
      <c r="M106" s="7"/>
    </row>
    <row r="107" spans="13:13" x14ac:dyDescent="0.25">
      <c r="M107" s="7"/>
    </row>
    <row r="108" spans="13:13" x14ac:dyDescent="0.25">
      <c r="M108" s="7"/>
    </row>
    <row r="109" spans="13:13" x14ac:dyDescent="0.25">
      <c r="M109" s="7"/>
    </row>
    <row r="110" spans="13:13" x14ac:dyDescent="0.25">
      <c r="M110" s="7"/>
    </row>
    <row r="111" spans="13:13" x14ac:dyDescent="0.25">
      <c r="M111" s="7"/>
    </row>
    <row r="112" spans="13:13" x14ac:dyDescent="0.25">
      <c r="M112" s="7"/>
    </row>
    <row r="113" spans="13:13" x14ac:dyDescent="0.25">
      <c r="M113" s="7"/>
    </row>
    <row r="114" spans="13:13" x14ac:dyDescent="0.25">
      <c r="M114" s="7"/>
    </row>
    <row r="115" spans="13:13" x14ac:dyDescent="0.25">
      <c r="M115" s="7"/>
    </row>
    <row r="116" spans="13:13" x14ac:dyDescent="0.25">
      <c r="M116" s="7"/>
    </row>
    <row r="117" spans="13:13" x14ac:dyDescent="0.25">
      <c r="M117" s="7"/>
    </row>
    <row r="118" spans="13:13" x14ac:dyDescent="0.25">
      <c r="M118" s="7"/>
    </row>
    <row r="119" spans="13:13" x14ac:dyDescent="0.25">
      <c r="M119" s="7"/>
    </row>
    <row r="120" spans="13:13" x14ac:dyDescent="0.25">
      <c r="M120" s="7"/>
    </row>
    <row r="121" spans="13:13" x14ac:dyDescent="0.25">
      <c r="M121" s="7"/>
    </row>
    <row r="122" spans="13:13" x14ac:dyDescent="0.25">
      <c r="M122" s="7"/>
    </row>
    <row r="123" spans="13:13" x14ac:dyDescent="0.25">
      <c r="M123" s="7"/>
    </row>
    <row r="124" spans="13:13" x14ac:dyDescent="0.25">
      <c r="M124" s="7"/>
    </row>
    <row r="125" spans="13:13" x14ac:dyDescent="0.25">
      <c r="M125" s="7"/>
    </row>
    <row r="126" spans="13:13" x14ac:dyDescent="0.25">
      <c r="M126" s="7"/>
    </row>
    <row r="127" spans="13:13" x14ac:dyDescent="0.25">
      <c r="M127" s="7"/>
    </row>
    <row r="128" spans="13:13" x14ac:dyDescent="0.25">
      <c r="M128" s="7"/>
    </row>
    <row r="129" spans="13:13" x14ac:dyDescent="0.25">
      <c r="M129" s="7"/>
    </row>
    <row r="130" spans="13:13" x14ac:dyDescent="0.25">
      <c r="M130" s="7"/>
    </row>
    <row r="131" spans="13:13" x14ac:dyDescent="0.25">
      <c r="M131" s="7"/>
    </row>
    <row r="132" spans="13:13" x14ac:dyDescent="0.25">
      <c r="M132" s="7"/>
    </row>
    <row r="133" spans="13:13" x14ac:dyDescent="0.25">
      <c r="M133" s="7"/>
    </row>
    <row r="134" spans="13:13" x14ac:dyDescent="0.25">
      <c r="M134" s="7"/>
    </row>
    <row r="135" spans="13:13" x14ac:dyDescent="0.25">
      <c r="M135" s="7"/>
    </row>
    <row r="136" spans="13:13" x14ac:dyDescent="0.25">
      <c r="M136" s="7"/>
    </row>
    <row r="137" spans="13:13" x14ac:dyDescent="0.25">
      <c r="M137" s="7"/>
    </row>
    <row r="138" spans="13:13" x14ac:dyDescent="0.25">
      <c r="M138" s="7"/>
    </row>
    <row r="139" spans="13:13" x14ac:dyDescent="0.25">
      <c r="M139" s="7"/>
    </row>
    <row r="140" spans="13:13" x14ac:dyDescent="0.25">
      <c r="M140" s="7"/>
    </row>
    <row r="141" spans="13:13" x14ac:dyDescent="0.25">
      <c r="M141" s="7"/>
    </row>
    <row r="142" spans="13:13" x14ac:dyDescent="0.25">
      <c r="M142" s="7"/>
    </row>
    <row r="143" spans="13:13" x14ac:dyDescent="0.25">
      <c r="M143" s="7"/>
    </row>
    <row r="144" spans="13:13" x14ac:dyDescent="0.25">
      <c r="M144" s="7"/>
    </row>
    <row r="145" spans="13:13" x14ac:dyDescent="0.25">
      <c r="M145" s="7"/>
    </row>
    <row r="146" spans="13:13" x14ac:dyDescent="0.25">
      <c r="M146" s="7"/>
    </row>
    <row r="147" spans="13:13" x14ac:dyDescent="0.25">
      <c r="M147" s="7"/>
    </row>
    <row r="148" spans="13:13" x14ac:dyDescent="0.25">
      <c r="M148" s="7"/>
    </row>
    <row r="149" spans="13:13" x14ac:dyDescent="0.25">
      <c r="M149" s="7"/>
    </row>
    <row r="150" spans="13:13" x14ac:dyDescent="0.25">
      <c r="M150" s="7"/>
    </row>
    <row r="151" spans="13:13" x14ac:dyDescent="0.25">
      <c r="M151" s="7"/>
    </row>
    <row r="152" spans="13:13" x14ac:dyDescent="0.25">
      <c r="M152" s="7"/>
    </row>
    <row r="153" spans="13:13" x14ac:dyDescent="0.25">
      <c r="M153" s="7"/>
    </row>
    <row r="154" spans="13:13" x14ac:dyDescent="0.25">
      <c r="M154" s="7"/>
    </row>
    <row r="155" spans="13:13" x14ac:dyDescent="0.25">
      <c r="M155" s="7"/>
    </row>
    <row r="156" spans="13:13" x14ac:dyDescent="0.25">
      <c r="M156" s="7"/>
    </row>
    <row r="157" spans="13:13" x14ac:dyDescent="0.25">
      <c r="M157" s="7"/>
    </row>
    <row r="158" spans="13:13" x14ac:dyDescent="0.25">
      <c r="M158" s="7"/>
    </row>
    <row r="159" spans="13:13" x14ac:dyDescent="0.25">
      <c r="M159" s="7"/>
    </row>
    <row r="160" spans="13:13" x14ac:dyDescent="0.25">
      <c r="M160" s="7"/>
    </row>
    <row r="161" spans="13:13" x14ac:dyDescent="0.25">
      <c r="M161" s="7"/>
    </row>
    <row r="162" spans="13:13" x14ac:dyDescent="0.25">
      <c r="M162" s="7"/>
    </row>
    <row r="163" spans="13:13" x14ac:dyDescent="0.25">
      <c r="M163" s="7"/>
    </row>
    <row r="164" spans="13:13" x14ac:dyDescent="0.25">
      <c r="M164" s="7"/>
    </row>
    <row r="165" spans="13:13" x14ac:dyDescent="0.25">
      <c r="M165" s="7"/>
    </row>
    <row r="166" spans="13:13" x14ac:dyDescent="0.25">
      <c r="M166" s="7"/>
    </row>
    <row r="167" spans="13:13" x14ac:dyDescent="0.25">
      <c r="M167" s="7"/>
    </row>
    <row r="168" spans="13:13" x14ac:dyDescent="0.25">
      <c r="M168" s="7"/>
    </row>
    <row r="169" spans="13:13" x14ac:dyDescent="0.25">
      <c r="M169" s="7"/>
    </row>
    <row r="170" spans="13:13" x14ac:dyDescent="0.25">
      <c r="M170" s="7"/>
    </row>
    <row r="171" spans="13:13" x14ac:dyDescent="0.25">
      <c r="M171" s="7"/>
    </row>
    <row r="172" spans="13:13" x14ac:dyDescent="0.25">
      <c r="M172" s="7"/>
    </row>
    <row r="173" spans="13:13" x14ac:dyDescent="0.25">
      <c r="M173" s="7"/>
    </row>
    <row r="174" spans="13:13" x14ac:dyDescent="0.25">
      <c r="M174" s="7"/>
    </row>
    <row r="175" spans="13:13" x14ac:dyDescent="0.25">
      <c r="M175" s="7"/>
    </row>
    <row r="176" spans="13:13" x14ac:dyDescent="0.25">
      <c r="M176" s="7"/>
    </row>
    <row r="177" spans="13:13" x14ac:dyDescent="0.25">
      <c r="M177" s="7"/>
    </row>
    <row r="178" spans="13:13" x14ac:dyDescent="0.25">
      <c r="M178" s="7"/>
    </row>
    <row r="179" spans="13:13" x14ac:dyDescent="0.25">
      <c r="M179" s="7"/>
    </row>
    <row r="180" spans="13:13" x14ac:dyDescent="0.25">
      <c r="M180" s="7"/>
    </row>
    <row r="181" spans="13:13" x14ac:dyDescent="0.25">
      <c r="M181" s="7"/>
    </row>
    <row r="182" spans="13:13" x14ac:dyDescent="0.25">
      <c r="M182" s="7"/>
    </row>
    <row r="183" spans="13:13" x14ac:dyDescent="0.25">
      <c r="M183" s="7"/>
    </row>
    <row r="184" spans="13:13" x14ac:dyDescent="0.25">
      <c r="M184" s="7"/>
    </row>
    <row r="185" spans="13:13" x14ac:dyDescent="0.25">
      <c r="M185" s="7"/>
    </row>
    <row r="186" spans="13:13" x14ac:dyDescent="0.25">
      <c r="M186" s="7"/>
    </row>
    <row r="187" spans="13:13" x14ac:dyDescent="0.25">
      <c r="M187" s="7"/>
    </row>
    <row r="188" spans="13:13" x14ac:dyDescent="0.25">
      <c r="M188" s="7"/>
    </row>
    <row r="189" spans="13:13" x14ac:dyDescent="0.25">
      <c r="M189" s="7"/>
    </row>
    <row r="190" spans="13:13" x14ac:dyDescent="0.25">
      <c r="M190" s="7"/>
    </row>
    <row r="191" spans="13:13" x14ac:dyDescent="0.25">
      <c r="M191" s="7"/>
    </row>
    <row r="192" spans="13:13" x14ac:dyDescent="0.25">
      <c r="M192" s="7"/>
    </row>
    <row r="193" spans="13:13" x14ac:dyDescent="0.25">
      <c r="M193" s="7"/>
    </row>
    <row r="194" spans="13:13" x14ac:dyDescent="0.25">
      <c r="M194" s="7"/>
    </row>
    <row r="195" spans="13:13" x14ac:dyDescent="0.25">
      <c r="M195" s="7"/>
    </row>
    <row r="196" spans="13:13" x14ac:dyDescent="0.25">
      <c r="M196" s="7"/>
    </row>
    <row r="197" spans="13:13" x14ac:dyDescent="0.25">
      <c r="M197" s="7"/>
    </row>
    <row r="198" spans="13:13" x14ac:dyDescent="0.25">
      <c r="M198" s="7"/>
    </row>
    <row r="199" spans="13:13" x14ac:dyDescent="0.25">
      <c r="M199" s="7"/>
    </row>
    <row r="200" spans="13:13" x14ac:dyDescent="0.25">
      <c r="M200" s="7"/>
    </row>
    <row r="201" spans="13:13" x14ac:dyDescent="0.25">
      <c r="M201" s="7"/>
    </row>
    <row r="202" spans="13:13" x14ac:dyDescent="0.25">
      <c r="M202" s="7"/>
    </row>
    <row r="203" spans="13:13" x14ac:dyDescent="0.25">
      <c r="M203" s="7"/>
    </row>
    <row r="204" spans="13:13" x14ac:dyDescent="0.25">
      <c r="M204" s="7"/>
    </row>
    <row r="205" spans="13:13" x14ac:dyDescent="0.25">
      <c r="M205" s="7"/>
    </row>
    <row r="206" spans="13:13" x14ac:dyDescent="0.25">
      <c r="M206" s="7"/>
    </row>
    <row r="207" spans="13:13" x14ac:dyDescent="0.25">
      <c r="M207" s="7"/>
    </row>
    <row r="208" spans="13:13" x14ac:dyDescent="0.25">
      <c r="M208" s="7"/>
    </row>
    <row r="209" spans="13:13" x14ac:dyDescent="0.25">
      <c r="M209" s="7"/>
    </row>
    <row r="210" spans="13:13" x14ac:dyDescent="0.25">
      <c r="M210" s="7"/>
    </row>
    <row r="211" spans="13:13" x14ac:dyDescent="0.25">
      <c r="M211" s="7"/>
    </row>
    <row r="212" spans="13:13" x14ac:dyDescent="0.25">
      <c r="M212" s="7"/>
    </row>
    <row r="213" spans="13:13" x14ac:dyDescent="0.25">
      <c r="M213" s="7"/>
    </row>
    <row r="214" spans="13:13" x14ac:dyDescent="0.25">
      <c r="M214" s="7"/>
    </row>
    <row r="215" spans="13:13" x14ac:dyDescent="0.25">
      <c r="M215" s="7"/>
    </row>
    <row r="216" spans="13:13" x14ac:dyDescent="0.25">
      <c r="M216" s="7"/>
    </row>
    <row r="217" spans="13:13" x14ac:dyDescent="0.25">
      <c r="M217" s="7"/>
    </row>
    <row r="218" spans="13:13" x14ac:dyDescent="0.25">
      <c r="M218" s="7"/>
    </row>
    <row r="219" spans="13:13" x14ac:dyDescent="0.25">
      <c r="M219" s="7"/>
    </row>
    <row r="220" spans="13:13" x14ac:dyDescent="0.25">
      <c r="M220" s="7"/>
    </row>
    <row r="221" spans="13:13" x14ac:dyDescent="0.25">
      <c r="M221" s="7"/>
    </row>
    <row r="222" spans="13:13" x14ac:dyDescent="0.25">
      <c r="M222" s="7"/>
    </row>
    <row r="223" spans="13:13" x14ac:dyDescent="0.25">
      <c r="M223" s="7"/>
    </row>
    <row r="224" spans="13:13" x14ac:dyDescent="0.25">
      <c r="M224" s="7"/>
    </row>
    <row r="225" spans="13:13" x14ac:dyDescent="0.25">
      <c r="M225" s="7"/>
    </row>
    <row r="226" spans="13:13" x14ac:dyDescent="0.25">
      <c r="M226" s="7"/>
    </row>
    <row r="227" spans="13:13" x14ac:dyDescent="0.25">
      <c r="M227" s="7"/>
    </row>
    <row r="228" spans="13:13" x14ac:dyDescent="0.25">
      <c r="M228" s="7"/>
    </row>
    <row r="229" spans="13:13" x14ac:dyDescent="0.25">
      <c r="M229" s="7"/>
    </row>
    <row r="230" spans="13:13" x14ac:dyDescent="0.25">
      <c r="M230" s="7"/>
    </row>
    <row r="231" spans="13:13" x14ac:dyDescent="0.25">
      <c r="M231" s="7"/>
    </row>
    <row r="232" spans="13:13" x14ac:dyDescent="0.25">
      <c r="M232" s="7"/>
    </row>
    <row r="233" spans="13:13" x14ac:dyDescent="0.25">
      <c r="M233" s="7"/>
    </row>
    <row r="234" spans="13:13" x14ac:dyDescent="0.25">
      <c r="M234" s="7"/>
    </row>
    <row r="235" spans="13:13" x14ac:dyDescent="0.25">
      <c r="M235" s="7"/>
    </row>
    <row r="236" spans="13:13" x14ac:dyDescent="0.25">
      <c r="M236" s="7"/>
    </row>
    <row r="237" spans="13:13" x14ac:dyDescent="0.25">
      <c r="M237" s="7"/>
    </row>
    <row r="238" spans="13:13" x14ac:dyDescent="0.25">
      <c r="M238" s="7"/>
    </row>
    <row r="239" spans="13:13" x14ac:dyDescent="0.25">
      <c r="M239" s="7"/>
    </row>
    <row r="240" spans="13:13" x14ac:dyDescent="0.25">
      <c r="M240" s="7"/>
    </row>
    <row r="241" spans="13:13" x14ac:dyDescent="0.25">
      <c r="M241" s="7"/>
    </row>
    <row r="242" spans="13:13" x14ac:dyDescent="0.25">
      <c r="M242" s="7"/>
    </row>
    <row r="243" spans="13:13" x14ac:dyDescent="0.25">
      <c r="M243" s="7"/>
    </row>
    <row r="244" spans="13:13" x14ac:dyDescent="0.25">
      <c r="M244" s="7"/>
    </row>
    <row r="245" spans="13:13" x14ac:dyDescent="0.25">
      <c r="M245" s="7"/>
    </row>
    <row r="246" spans="13:13" x14ac:dyDescent="0.25">
      <c r="M246" s="7"/>
    </row>
    <row r="247" spans="13:13" x14ac:dyDescent="0.25">
      <c r="M247" s="7"/>
    </row>
    <row r="248" spans="13:13" x14ac:dyDescent="0.25">
      <c r="M248" s="7"/>
    </row>
    <row r="249" spans="13:13" x14ac:dyDescent="0.25">
      <c r="M249" s="7"/>
    </row>
    <row r="250" spans="13:13" x14ac:dyDescent="0.25">
      <c r="M250" s="7"/>
    </row>
    <row r="251" spans="13:13" x14ac:dyDescent="0.25">
      <c r="M251" s="7"/>
    </row>
    <row r="252" spans="13:13" x14ac:dyDescent="0.25">
      <c r="M252" s="7"/>
    </row>
    <row r="253" spans="13:13" x14ac:dyDescent="0.25">
      <c r="M253" s="7"/>
    </row>
    <row r="254" spans="13:13" x14ac:dyDescent="0.25">
      <c r="M254" s="7"/>
    </row>
    <row r="255" spans="13:13" x14ac:dyDescent="0.25">
      <c r="M255" s="7"/>
    </row>
    <row r="256" spans="13:13" x14ac:dyDescent="0.25">
      <c r="M256" s="7"/>
    </row>
    <row r="257" spans="13:13" x14ac:dyDescent="0.25">
      <c r="M257" s="7"/>
    </row>
    <row r="258" spans="13:13" x14ac:dyDescent="0.25">
      <c r="M258" s="7"/>
    </row>
    <row r="259" spans="13:13" x14ac:dyDescent="0.25">
      <c r="M259" s="7"/>
    </row>
    <row r="260" spans="13:13" x14ac:dyDescent="0.25">
      <c r="M260" s="7"/>
    </row>
    <row r="261" spans="13:13" x14ac:dyDescent="0.25">
      <c r="M261" s="7"/>
    </row>
    <row r="262" spans="13:13" x14ac:dyDescent="0.25">
      <c r="M262" s="7"/>
    </row>
  </sheetData>
  <mergeCells count="2">
    <mergeCell ref="A1:P1"/>
    <mergeCell ref="E2:P2"/>
  </mergeCells>
  <pageMargins left="0.51181102362204722" right="0.5118110236220472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 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Alfredo Abel</cp:lastModifiedBy>
  <cp:lastPrinted>2025-02-10T16:37:05Z</cp:lastPrinted>
  <dcterms:created xsi:type="dcterms:W3CDTF">2018-04-17T18:57:16Z</dcterms:created>
  <dcterms:modified xsi:type="dcterms:W3CDTF">2025-05-12T15:15:42Z</dcterms:modified>
</cp:coreProperties>
</file>