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Accinformacion 1\Desktop\Datos Abiertos 2020-25\Ejecución Presupuestaria 2025\Nueva carpeta\"/>
    </mc:Choice>
  </mc:AlternateContent>
  <xr:revisionPtr revIDLastSave="0" documentId="13_ncr:1_{661B67DD-A2D8-42CC-BE70-767E2526D620}" xr6:coauthVersionLast="47" xr6:coauthVersionMax="47" xr10:uidLastSave="{00000000-0000-0000-0000-000000000000}"/>
  <bookViews>
    <workbookView xWindow="-120" yWindow="-120" windowWidth="20730" windowHeight="11160" tabRatio="458" xr2:uid="{00000000-000D-0000-FFFF-FFFF00000000}"/>
  </bookViews>
  <sheets>
    <sheet name="EJEC. FEBRERO 2025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4" i="3" l="1"/>
  <c r="C38" i="3"/>
  <c r="F4" i="3"/>
  <c r="B46" i="3"/>
  <c r="P4" i="3" l="1"/>
  <c r="P10" i="3"/>
  <c r="P20" i="3"/>
  <c r="D46" i="3"/>
  <c r="M46" i="3"/>
  <c r="M20" i="3"/>
  <c r="M10" i="3"/>
  <c r="M4" i="3"/>
  <c r="B10" i="3"/>
  <c r="B20" i="3"/>
  <c r="B4" i="3"/>
  <c r="O4" i="3" l="1"/>
  <c r="N4" i="3" l="1"/>
  <c r="L4" i="3" l="1"/>
  <c r="K4" i="3"/>
  <c r="J4" i="3" l="1"/>
  <c r="I4" i="3"/>
  <c r="H4" i="3"/>
  <c r="G4" i="3"/>
  <c r="G10" i="3" l="1"/>
  <c r="H10" i="3"/>
  <c r="I10" i="3"/>
  <c r="J10" i="3"/>
  <c r="K10" i="3"/>
  <c r="L10" i="3"/>
  <c r="N10" i="3"/>
  <c r="O10" i="3"/>
  <c r="F10" i="3"/>
  <c r="G20" i="3"/>
  <c r="H20" i="3"/>
  <c r="I20" i="3"/>
  <c r="J20" i="3"/>
  <c r="K20" i="3"/>
  <c r="L20" i="3"/>
  <c r="N20" i="3"/>
  <c r="O20" i="3"/>
  <c r="B69" i="3" l="1"/>
  <c r="B75" i="3" l="1"/>
  <c r="B72" i="3"/>
  <c r="B64" i="3"/>
  <c r="B61" i="3"/>
  <c r="B56" i="3"/>
  <c r="B38" i="3"/>
  <c r="B68" i="3" l="1"/>
  <c r="E20" i="3"/>
  <c r="F20" i="3"/>
  <c r="D20" i="3"/>
  <c r="P75" i="3" l="1"/>
  <c r="O75" i="3" s="1"/>
  <c r="N75" i="3" s="1"/>
  <c r="M75" i="3" s="1"/>
  <c r="L75" i="3" s="1"/>
  <c r="K75" i="3" s="1"/>
  <c r="J75" i="3" s="1"/>
  <c r="I75" i="3" s="1"/>
  <c r="H75" i="3" s="1"/>
  <c r="G75" i="3" s="1"/>
  <c r="F75" i="3" s="1"/>
  <c r="E75" i="3" s="1"/>
  <c r="D75" i="3" s="1"/>
  <c r="P72" i="3"/>
  <c r="O72" i="3" s="1"/>
  <c r="N72" i="3" s="1"/>
  <c r="M72" i="3" s="1"/>
  <c r="L72" i="3" s="1"/>
  <c r="K72" i="3" s="1"/>
  <c r="J72" i="3" s="1"/>
  <c r="I72" i="3" s="1"/>
  <c r="H72" i="3" s="1"/>
  <c r="G72" i="3" s="1"/>
  <c r="F72" i="3" s="1"/>
  <c r="E72" i="3" s="1"/>
  <c r="D72" i="3" s="1"/>
  <c r="P69" i="3"/>
  <c r="O69" i="3" s="1"/>
  <c r="N69" i="3" s="1"/>
  <c r="M69" i="3" s="1"/>
  <c r="L69" i="3" s="1"/>
  <c r="K69" i="3" s="1"/>
  <c r="J69" i="3" s="1"/>
  <c r="I69" i="3" s="1"/>
  <c r="H69" i="3" s="1"/>
  <c r="G69" i="3" s="1"/>
  <c r="F69" i="3" s="1"/>
  <c r="E69" i="3" s="1"/>
  <c r="D69" i="3" s="1"/>
  <c r="D76" i="3" l="1"/>
  <c r="D74" i="3"/>
  <c r="D73" i="3"/>
  <c r="D71" i="3"/>
  <c r="D70" i="3"/>
  <c r="D67" i="3"/>
  <c r="D66" i="3"/>
  <c r="D65" i="3"/>
  <c r="D63" i="3"/>
  <c r="D62" i="3"/>
  <c r="D60" i="3"/>
  <c r="D59" i="3"/>
  <c r="D58" i="3"/>
  <c r="D57" i="3"/>
  <c r="D54" i="3"/>
  <c r="D53" i="3"/>
  <c r="D52" i="3"/>
  <c r="D49" i="3"/>
  <c r="D45" i="3"/>
  <c r="D44" i="3"/>
  <c r="D43" i="3"/>
  <c r="D42" i="3"/>
  <c r="D41" i="3"/>
  <c r="D40" i="3"/>
  <c r="D39" i="3"/>
  <c r="D37" i="3"/>
  <c r="D36" i="3"/>
  <c r="D35" i="3"/>
  <c r="D34" i="3"/>
  <c r="D33" i="3"/>
  <c r="D32" i="3"/>
  <c r="D31" i="3"/>
  <c r="D10" i="3" l="1"/>
  <c r="D4" i="3"/>
  <c r="P64" i="3" l="1"/>
  <c r="O64" i="3"/>
  <c r="N64" i="3"/>
  <c r="M64" i="3"/>
  <c r="P61" i="3"/>
  <c r="O61" i="3"/>
  <c r="N61" i="3"/>
  <c r="M61" i="3"/>
  <c r="P56" i="3"/>
  <c r="O56" i="3"/>
  <c r="N56" i="3"/>
  <c r="M56" i="3"/>
  <c r="P46" i="3"/>
  <c r="O46" i="3"/>
  <c r="N46" i="3"/>
  <c r="L46" i="3"/>
  <c r="P38" i="3"/>
  <c r="O38" i="3"/>
  <c r="N38" i="3"/>
  <c r="M38" i="3"/>
  <c r="L38" i="3"/>
  <c r="P30" i="3"/>
  <c r="O30" i="3"/>
  <c r="N30" i="3"/>
  <c r="M30" i="3"/>
  <c r="L30" i="3"/>
  <c r="L64" i="3"/>
  <c r="K64" i="3"/>
  <c r="J64" i="3"/>
  <c r="I64" i="3"/>
  <c r="H64" i="3"/>
  <c r="G64" i="3"/>
  <c r="F64" i="3"/>
  <c r="L61" i="3"/>
  <c r="K61" i="3"/>
  <c r="J61" i="3"/>
  <c r="I61" i="3"/>
  <c r="H61" i="3"/>
  <c r="G61" i="3"/>
  <c r="F61" i="3"/>
  <c r="L56" i="3"/>
  <c r="K56" i="3"/>
  <c r="J56" i="3"/>
  <c r="I56" i="3"/>
  <c r="H56" i="3"/>
  <c r="G56" i="3"/>
  <c r="F56" i="3"/>
  <c r="K46" i="3"/>
  <c r="J46" i="3"/>
  <c r="I46" i="3"/>
  <c r="H46" i="3"/>
  <c r="G46" i="3"/>
  <c r="F46" i="3"/>
  <c r="K38" i="3"/>
  <c r="J38" i="3"/>
  <c r="I38" i="3"/>
  <c r="H38" i="3"/>
  <c r="G38" i="3"/>
  <c r="F38" i="3"/>
  <c r="K30" i="3"/>
  <c r="J30" i="3"/>
  <c r="G30" i="3"/>
  <c r="F30" i="3"/>
  <c r="E64" i="3"/>
  <c r="E61" i="3"/>
  <c r="E56" i="3"/>
  <c r="E46" i="3"/>
  <c r="E38" i="3"/>
  <c r="E30" i="3"/>
  <c r="E10" i="3"/>
  <c r="D30" i="3" l="1"/>
  <c r="D61" i="3"/>
  <c r="D64" i="3"/>
  <c r="F68" i="3"/>
  <c r="D38" i="3"/>
  <c r="D56" i="3"/>
  <c r="E4" i="3"/>
  <c r="E68" i="3" s="1"/>
  <c r="D68" i="3" l="1"/>
  <c r="V3" i="3"/>
  <c r="W3" i="3" s="1"/>
  <c r="X3" i="3" s="1"/>
  <c r="Y3" i="3" s="1"/>
  <c r="Z3" i="3" s="1"/>
  <c r="AA3" i="3" s="1"/>
  <c r="AC3" i="3" s="1"/>
  <c r="AB2" i="3" l="1"/>
  <c r="AC2" i="3" s="1"/>
</calcChain>
</file>

<file path=xl/sharedStrings.xml><?xml version="1.0" encoding="utf-8"?>
<sst xmlns="http://schemas.openxmlformats.org/spreadsheetml/2006/main" count="110" uniqueCount="93">
  <si>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</si>
  <si>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</si>
  <si>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</si>
  <si>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</si>
  <si>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</si>
  <si>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</si>
  <si>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</si>
  <si>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</si>
  <si>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</si>
  <si>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</si>
  <si>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</si>
  <si>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</si>
  <si>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</si>
  <si>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</si>
  <si>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</si>
  <si>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</si>
  <si>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</si>
  <si>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</si>
  <si>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</si>
  <si>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</si>
  <si>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</si>
  <si>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</si>
  <si>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</si>
  <si>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</si>
  <si>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</si>
  <si>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</si>
  <si>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</si>
  <si>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</si>
  <si>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</si>
  <si>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</si>
  <si>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</si>
  <si>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</si>
  <si>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</si>
  <si>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</si>
  <si>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</si>
  <si>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</si>
  <si>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</si>
  <si>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</si>
  <si>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</si>
  <si>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</si>
  <si>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</si>
  <si>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</si>
  <si>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</si>
  <si>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</si>
  <si>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</si>
  <si>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</si>
  <si>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</si>
  <si>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</si>
  <si>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</si>
  <si>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</si>
  <si>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</si>
  <si>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</si>
  <si>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</si>
  <si>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</si>
  <si>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</si>
  <si>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</si>
  <si>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</si>
  <si>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</si>
  <si>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</si>
  <si>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</si>
  <si>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</si>
  <si>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</si>
  <si>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</si>
  <si>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</si>
  <si>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</si>
  <si>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</si>
  <si>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</si>
  <si>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</si>
  <si>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</si>
  <si>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</si>
  <si>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</si>
  <si>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</si>
  <si>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</si>
  <si>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</si>
  <si>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</si>
  <si>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</si>
  <si>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</si>
  <si>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</si>
  <si>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</si>
  <si>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</si>
  <si>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</si>
  <si>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</si>
  <si>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</si>
  <si>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</si>
  <si>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</si>
  <si>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</si>
  <si>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</si>
  <si>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5. Fecha de registro: el día 10 del mes siguiente al mes analizado</t>
  </si>
  <si>
    <t xml:space="preserve">Total </t>
  </si>
  <si>
    <t>Presupuesto Aprobado</t>
  </si>
  <si>
    <t>Presupuesto Modificado</t>
  </si>
  <si>
    <t>Gasto devengado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</si>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</sst>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#,##0.00;[Red]#,##0.00"/>
    <numFmt numFmtId="166" formatCode="0.00_);[Red]\(0.00\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horizontal="left"/>
    </xf>
    <xf numFmtId="43" fontId="0" fillId="0" borderId="0" xfId="1" applyFont="1"/>
    <xf numFmtId="9" fontId="0" fillId="0" borderId="0" xfId="2" applyFont="1"/>
    <xf numFmtId="43" fontId="0" fillId="0" borderId="0" xfId="0" applyNumberFormat="1"/>
    <xf numFmtId="2" fontId="0" fillId="0" borderId="0" xfId="1" applyNumberFormat="1" applyFont="1" applyAlignment="1">
      <alignment vertical="center" wrapText="1"/>
    </xf>
    <xf numFmtId="2" fontId="1" fillId="0" borderId="0" xfId="1" applyNumberFormat="1" applyFont="1" applyAlignment="1">
      <alignment vertical="center" wrapText="1"/>
    </xf>
    <xf numFmtId="0" fontId="0" fillId="2" borderId="0" xfId="0" applyFill="1"/>
    <xf numFmtId="0" fontId="0" fillId="3" borderId="0" xfId="0" applyFill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165" fontId="2" fillId="0" borderId="4" xfId="1" applyNumberFormat="1" applyFont="1" applyFill="1" applyBorder="1" applyAlignment="1">
      <alignment horizontal="right" vertical="center" wrapText="1"/>
    </xf>
    <xf numFmtId="39" fontId="2" fillId="0" borderId="4" xfId="1" applyNumberFormat="1" applyFont="1" applyFill="1" applyBorder="1" applyAlignment="1">
      <alignment horizontal="right" vertical="center" wrapText="1"/>
    </xf>
    <xf numFmtId="2" fontId="2" fillId="0" borderId="4" xfId="1" applyNumberFormat="1" applyFont="1" applyFill="1" applyBorder="1" applyAlignment="1">
      <alignment vertical="center" wrapText="1"/>
    </xf>
    <xf numFmtId="165" fontId="2" fillId="0" borderId="4" xfId="1" applyNumberFormat="1" applyFont="1" applyFill="1" applyBorder="1" applyAlignment="1">
      <alignment vertical="center" wrapText="1"/>
    </xf>
    <xf numFmtId="4" fontId="2" fillId="0" borderId="4" xfId="1" applyNumberFormat="1" applyFont="1" applyFill="1" applyBorder="1" applyAlignment="1">
      <alignment vertical="center" wrapText="1"/>
    </xf>
    <xf numFmtId="43" fontId="2" fillId="0" borderId="4" xfId="1" applyFont="1" applyFill="1" applyBorder="1" applyAlignment="1">
      <alignment horizontal="right" vertical="center" wrapText="1"/>
    </xf>
    <xf numFmtId="0" fontId="3" fillId="0" borderId="4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left" vertical="center" wrapText="1"/>
    </xf>
    <xf numFmtId="43" fontId="0" fillId="0" borderId="4" xfId="0" applyNumberFormat="1" applyFill="1" applyBorder="1" applyAlignment="1">
      <alignment horizontal="left" vertical="center" wrapText="1"/>
    </xf>
    <xf numFmtId="43" fontId="2" fillId="0" borderId="4" xfId="1" applyFont="1" applyFill="1" applyBorder="1" applyAlignment="1">
      <alignment vertical="center" wrapText="1"/>
    </xf>
    <xf numFmtId="0" fontId="0" fillId="0" borderId="4" xfId="0" applyFill="1" applyBorder="1" applyAlignment="1">
      <alignment horizontal="left" vertical="center" wrapText="1" indent="2"/>
    </xf>
    <xf numFmtId="2" fontId="2" fillId="0" borderId="4" xfId="1" applyNumberFormat="1" applyFont="1" applyFill="1" applyBorder="1" applyAlignment="1">
      <alignment horizontal="right" vertical="center" wrapText="1"/>
    </xf>
    <xf numFmtId="40" fontId="2" fillId="0" borderId="4" xfId="1" applyNumberFormat="1" applyFont="1" applyFill="1" applyBorder="1" applyAlignment="1">
      <alignment horizontal="right" vertical="center" wrapText="1"/>
    </xf>
    <xf numFmtId="166" fontId="2" fillId="0" borderId="4" xfId="1" applyNumberFormat="1" applyFont="1" applyFill="1" applyBorder="1" applyAlignment="1">
      <alignment vertical="center" wrapText="1"/>
    </xf>
    <xf numFmtId="43" fontId="4" fillId="0" borderId="4" xfId="1" applyFont="1" applyFill="1" applyBorder="1" applyAlignment="1">
      <alignment horizontal="right" vertical="center" wrapText="1"/>
    </xf>
    <xf numFmtId="4" fontId="2" fillId="0" borderId="4" xfId="1" applyNumberFormat="1" applyFont="1" applyFill="1" applyBorder="1" applyAlignment="1">
      <alignment horizontal="right" vertical="center" wrapText="1"/>
    </xf>
    <xf numFmtId="40" fontId="2" fillId="0" borderId="4" xfId="1" applyNumberFormat="1" applyFont="1" applyFill="1" applyBorder="1" applyAlignment="1">
      <alignment vertical="center" wrapText="1"/>
    </xf>
    <xf numFmtId="2" fontId="0" fillId="0" borderId="4" xfId="0" applyNumberFormat="1" applyFill="1" applyBorder="1" applyAlignment="1">
      <alignment horizontal="right" vertical="center" wrapText="1"/>
    </xf>
    <xf numFmtId="0" fontId="0" fillId="0" borderId="4" xfId="0" applyFill="1" applyBorder="1" applyAlignment="1">
      <alignment horizontal="right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259"/>
  <sheetViews>
    <sheetView showGridLines="0" tabSelected="1" topLeftCell="F1" zoomScaleNormal="100" workbookViewId="0">
      <selection activeCell="F22" sqref="F22"/>
    </sheetView>
  </sheetViews>
  <sheetFormatPr baseColWidth="10" defaultColWidth="9.140625" defaultRowHeight="15" x14ac:dyDescent="0.25"/>
  <cols>
    <col min="1" max="1" width="93.7109375" bestFit="1" customWidth="1"/>
    <col min="2" max="2" width="26.42578125" customWidth="1"/>
    <col min="3" max="3" width="24.5703125" customWidth="1"/>
    <col min="4" max="4" width="18" customWidth="1"/>
    <col min="5" max="5" width="14.7109375" customWidth="1"/>
    <col min="6" max="6" width="13.5703125" customWidth="1"/>
    <col min="7" max="7" width="15.85546875" customWidth="1"/>
    <col min="8" max="9" width="15.5703125" customWidth="1"/>
    <col min="10" max="10" width="15.7109375" customWidth="1"/>
    <col min="11" max="11" width="13.28515625" customWidth="1"/>
    <col min="12" max="12" width="13.5703125" bestFit="1" customWidth="1"/>
    <col min="13" max="13" width="14.28515625" style="8" customWidth="1"/>
    <col min="14" max="14" width="14.42578125" customWidth="1"/>
    <col min="15" max="15" width="15.5703125" customWidth="1"/>
    <col min="16" max="16" width="14.85546875" customWidth="1"/>
    <col min="18" max="18" width="96.7109375" bestFit="1" customWidth="1"/>
    <col min="20" max="27" width="6" bestFit="1" customWidth="1"/>
    <col min="28" max="29" width="7" bestFit="1" customWidth="1"/>
  </cols>
  <sheetData>
    <row r="1" spans="1:29" x14ac:dyDescent="0.25">
      <c r="E1" s="9" t="s">
        <v>91</v>
      </c>
      <c r="F1" s="10"/>
      <c r="G1" s="10"/>
      <c r="H1" s="10"/>
      <c r="I1" s="10"/>
      <c r="J1" s="10"/>
      <c r="K1" s="10"/>
      <c r="L1" s="10"/>
      <c r="M1" s="10"/>
      <c r="N1" s="10"/>
      <c r="O1" s="10"/>
      <c r="P1" s="11"/>
      <c r="R1" s="1" t="s">
        <v>87</v>
      </c>
    </row>
    <row r="2" spans="1:29" ht="15.75" x14ac:dyDescent="0.25">
      <c r="A2" s="18" t="s">
        <v>0</v>
      </c>
      <c r="B2" s="19" t="s">
        <v>89</v>
      </c>
      <c r="C2" s="19" t="s">
        <v>90</v>
      </c>
      <c r="D2" s="19" t="s">
        <v>88</v>
      </c>
      <c r="E2" s="19" t="s">
        <v>75</v>
      </c>
      <c r="F2" s="19" t="s">
        <v>76</v>
      </c>
      <c r="G2" s="19" t="s">
        <v>77</v>
      </c>
      <c r="H2" s="19" t="s">
        <v>78</v>
      </c>
      <c r="I2" s="19" t="s">
        <v>79</v>
      </c>
      <c r="J2" s="19" t="s">
        <v>80</v>
      </c>
      <c r="K2" s="19" t="s">
        <v>81</v>
      </c>
      <c r="L2" s="19" t="s">
        <v>82</v>
      </c>
      <c r="M2" s="19" t="s">
        <v>83</v>
      </c>
      <c r="N2" s="19" t="s">
        <v>84</v>
      </c>
      <c r="O2" s="19" t="s">
        <v>85</v>
      </c>
      <c r="P2" s="19" t="s">
        <v>86</v>
      </c>
      <c r="AB2" s="4">
        <f>SUM(T3:AB3)</f>
        <v>11.029108875781253</v>
      </c>
      <c r="AC2" s="4">
        <f>+AB2+AC3</f>
        <v>13.989108875781252</v>
      </c>
    </row>
    <row r="3" spans="1:29" x14ac:dyDescent="0.25">
      <c r="A3" s="20" t="s">
        <v>1</v>
      </c>
      <c r="B3" s="20" t="s">
        <v>92</v>
      </c>
      <c r="C3" s="31" t="s">
        <v>92</v>
      </c>
      <c r="D3" s="31" t="s">
        <v>92</v>
      </c>
      <c r="E3" s="31" t="s">
        <v>92</v>
      </c>
      <c r="F3" s="31" t="s">
        <v>92</v>
      </c>
      <c r="G3" s="31" t="s">
        <v>92</v>
      </c>
      <c r="H3" s="31" t="s">
        <v>92</v>
      </c>
      <c r="I3" s="31" t="s">
        <v>92</v>
      </c>
      <c r="J3" s="31" t="s">
        <v>92</v>
      </c>
      <c r="K3" s="31" t="s">
        <v>92</v>
      </c>
      <c r="L3" s="31" t="s">
        <v>92</v>
      </c>
      <c r="M3" s="31" t="s">
        <v>92</v>
      </c>
      <c r="N3" s="31" t="s">
        <v>92</v>
      </c>
      <c r="O3" s="31" t="s">
        <v>92</v>
      </c>
      <c r="P3" s="31" t="s">
        <v>92</v>
      </c>
      <c r="T3" s="2">
        <v>1</v>
      </c>
      <c r="U3" s="2">
        <v>1.05</v>
      </c>
      <c r="V3" s="2">
        <f>+U3*1.05</f>
        <v>1.1025</v>
      </c>
      <c r="W3" s="2">
        <f t="shared" ref="W3:AA3" si="0">+V3*1.05</f>
        <v>1.1576250000000001</v>
      </c>
      <c r="X3" s="2">
        <f t="shared" si="0"/>
        <v>1.2155062500000002</v>
      </c>
      <c r="Y3" s="2">
        <f t="shared" si="0"/>
        <v>1.2762815625000004</v>
      </c>
      <c r="Z3" s="2">
        <f t="shared" si="0"/>
        <v>1.3400956406250004</v>
      </c>
      <c r="AA3" s="2">
        <f t="shared" si="0"/>
        <v>1.4071004226562505</v>
      </c>
      <c r="AB3" s="2">
        <v>1.48</v>
      </c>
      <c r="AC3" s="2">
        <f>+AB3*2</f>
        <v>2.96</v>
      </c>
    </row>
    <row r="4" spans="1:29" x14ac:dyDescent="0.25">
      <c r="A4" s="20" t="s">
        <v>2</v>
      </c>
      <c r="B4" s="21">
        <f>+B5+B6+B7+B8+B9</f>
        <v>186905682</v>
      </c>
      <c r="C4" s="14">
        <v>0</v>
      </c>
      <c r="D4" s="22">
        <f>SUM(D5:D9)</f>
        <v>24334717.189999998</v>
      </c>
      <c r="E4" s="22">
        <f t="shared" ref="E4" si="1">SUM(E5:E9)</f>
        <v>12052959.16</v>
      </c>
      <c r="F4" s="16">
        <f>+F5+F6+F9</f>
        <v>12281758.029999999</v>
      </c>
      <c r="G4" s="14">
        <f t="shared" ref="G4:K4" si="2">+G5+G6+G9</f>
        <v>0</v>
      </c>
      <c r="H4" s="14">
        <f t="shared" si="2"/>
        <v>0</v>
      </c>
      <c r="I4" s="14">
        <f t="shared" si="2"/>
        <v>0</v>
      </c>
      <c r="J4" s="14">
        <f t="shared" si="2"/>
        <v>0</v>
      </c>
      <c r="K4" s="14">
        <f t="shared" si="2"/>
        <v>0</v>
      </c>
      <c r="L4" s="12">
        <f>+L5+L6+L9</f>
        <v>0</v>
      </c>
      <c r="M4" s="12">
        <f>+M5+M6+M9</f>
        <v>0</v>
      </c>
      <c r="N4" s="12">
        <f>+N5+N6+N9</f>
        <v>0</v>
      </c>
      <c r="O4" s="12">
        <f>+O5+O6+O9</f>
        <v>0</v>
      </c>
      <c r="P4" s="14">
        <f>SUM(P5:P9)</f>
        <v>0</v>
      </c>
      <c r="T4" s="3"/>
    </row>
    <row r="5" spans="1:29" x14ac:dyDescent="0.25">
      <c r="A5" s="23" t="s">
        <v>3</v>
      </c>
      <c r="B5" s="17">
        <v>125392698</v>
      </c>
      <c r="C5" s="24">
        <v>0</v>
      </c>
      <c r="D5" s="17">
        <v>18061383.899999999</v>
      </c>
      <c r="E5" s="17">
        <v>8900441.9499999993</v>
      </c>
      <c r="F5" s="17">
        <v>9160941.9499999993</v>
      </c>
      <c r="G5" s="14">
        <v>0</v>
      </c>
      <c r="H5" s="14">
        <v>0</v>
      </c>
      <c r="I5" s="14">
        <v>0</v>
      </c>
      <c r="J5" s="14">
        <v>0</v>
      </c>
      <c r="K5" s="14">
        <v>0</v>
      </c>
      <c r="L5" s="12">
        <v>0</v>
      </c>
      <c r="M5" s="12">
        <v>0</v>
      </c>
      <c r="N5" s="12">
        <v>0</v>
      </c>
      <c r="O5" s="25">
        <v>0</v>
      </c>
      <c r="P5" s="26">
        <v>0</v>
      </c>
      <c r="R5" s="4"/>
    </row>
    <row r="6" spans="1:29" x14ac:dyDescent="0.25">
      <c r="A6" s="23" t="s">
        <v>4</v>
      </c>
      <c r="B6" s="17">
        <v>44352790</v>
      </c>
      <c r="C6" s="24">
        <v>0</v>
      </c>
      <c r="D6" s="17">
        <v>3604990.66</v>
      </c>
      <c r="E6" s="17">
        <v>1802495.33</v>
      </c>
      <c r="F6" s="17">
        <v>1802495.33</v>
      </c>
      <c r="G6" s="14">
        <v>0</v>
      </c>
      <c r="H6" s="14">
        <v>0</v>
      </c>
      <c r="I6" s="14">
        <v>0</v>
      </c>
      <c r="J6" s="14">
        <v>0</v>
      </c>
      <c r="K6" s="14">
        <v>0</v>
      </c>
      <c r="L6" s="13">
        <v>0</v>
      </c>
      <c r="M6" s="12">
        <v>0</v>
      </c>
      <c r="N6" s="12">
        <v>0</v>
      </c>
      <c r="O6" s="25">
        <v>0</v>
      </c>
      <c r="P6" s="14">
        <v>0</v>
      </c>
    </row>
    <row r="7" spans="1:29" x14ac:dyDescent="0.25">
      <c r="A7" s="23" t="s">
        <v>36</v>
      </c>
      <c r="B7" s="24">
        <v>0</v>
      </c>
      <c r="C7" s="24">
        <v>0</v>
      </c>
      <c r="D7" s="24">
        <v>0</v>
      </c>
      <c r="E7" s="14">
        <v>0</v>
      </c>
      <c r="F7" s="14">
        <v>0</v>
      </c>
      <c r="G7" s="14">
        <v>0</v>
      </c>
      <c r="H7" s="14">
        <v>0</v>
      </c>
      <c r="I7" s="14">
        <v>0</v>
      </c>
      <c r="J7" s="14">
        <v>0</v>
      </c>
      <c r="K7" s="14">
        <v>0</v>
      </c>
      <c r="L7" s="14">
        <v>0</v>
      </c>
      <c r="M7" s="12">
        <v>0</v>
      </c>
      <c r="N7" s="14">
        <v>0</v>
      </c>
      <c r="O7" s="14">
        <v>0</v>
      </c>
      <c r="P7" s="14">
        <v>0</v>
      </c>
    </row>
    <row r="8" spans="1:29" x14ac:dyDescent="0.25">
      <c r="A8" s="23" t="s">
        <v>5</v>
      </c>
      <c r="B8" s="24">
        <v>0</v>
      </c>
      <c r="C8" s="24">
        <v>0</v>
      </c>
      <c r="D8" s="24">
        <v>0</v>
      </c>
      <c r="E8" s="14">
        <v>0</v>
      </c>
      <c r="F8" s="14">
        <v>0</v>
      </c>
      <c r="G8" s="14">
        <v>0</v>
      </c>
      <c r="H8" s="14">
        <v>0</v>
      </c>
      <c r="I8" s="14">
        <v>0</v>
      </c>
      <c r="J8" s="14">
        <v>0</v>
      </c>
      <c r="K8" s="14">
        <v>0</v>
      </c>
      <c r="L8" s="14">
        <v>0</v>
      </c>
      <c r="M8" s="12">
        <v>0</v>
      </c>
      <c r="N8" s="14">
        <v>0</v>
      </c>
      <c r="O8" s="14">
        <v>0</v>
      </c>
      <c r="P8" s="14">
        <v>0</v>
      </c>
    </row>
    <row r="9" spans="1:29" x14ac:dyDescent="0.25">
      <c r="A9" s="23" t="s">
        <v>6</v>
      </c>
      <c r="B9" s="17">
        <v>17160194</v>
      </c>
      <c r="C9" s="24">
        <v>0</v>
      </c>
      <c r="D9" s="17">
        <v>2668342.63</v>
      </c>
      <c r="E9" s="17">
        <v>1350021.88</v>
      </c>
      <c r="F9" s="17">
        <v>1318320.75</v>
      </c>
      <c r="G9" s="14">
        <v>0</v>
      </c>
      <c r="H9" s="14">
        <v>0</v>
      </c>
      <c r="I9" s="14">
        <v>0</v>
      </c>
      <c r="J9" s="14">
        <v>0</v>
      </c>
      <c r="K9" s="12">
        <v>0</v>
      </c>
      <c r="L9" s="12">
        <v>0</v>
      </c>
      <c r="M9" s="12">
        <v>0</v>
      </c>
      <c r="N9" s="12">
        <v>0</v>
      </c>
      <c r="O9" s="25">
        <v>0</v>
      </c>
      <c r="P9" s="14">
        <v>0</v>
      </c>
    </row>
    <row r="10" spans="1:29" x14ac:dyDescent="0.25">
      <c r="A10" s="20" t="s">
        <v>7</v>
      </c>
      <c r="B10" s="27">
        <f>SUM(B11:B19)</f>
        <v>48532000</v>
      </c>
      <c r="C10" s="24">
        <v>0</v>
      </c>
      <c r="D10" s="22">
        <f>SUM(D11:D19)</f>
        <v>3699712.09</v>
      </c>
      <c r="E10" s="22">
        <f>SUM(E11:E19)</f>
        <v>1443034.5</v>
      </c>
      <c r="F10" s="15">
        <f>SUM(F11:F19)</f>
        <v>2256677.59</v>
      </c>
      <c r="G10" s="15">
        <f t="shared" ref="G10:O10" si="3">SUM(G11:G19)</f>
        <v>0</v>
      </c>
      <c r="H10" s="15">
        <f t="shared" si="3"/>
        <v>0</v>
      </c>
      <c r="I10" s="15">
        <f t="shared" si="3"/>
        <v>0</v>
      </c>
      <c r="J10" s="15">
        <f t="shared" si="3"/>
        <v>0</v>
      </c>
      <c r="K10" s="15">
        <f t="shared" si="3"/>
        <v>0</v>
      </c>
      <c r="L10" s="15">
        <f t="shared" si="3"/>
        <v>0</v>
      </c>
      <c r="M10" s="15">
        <f t="shared" si="3"/>
        <v>0</v>
      </c>
      <c r="N10" s="15">
        <f t="shared" si="3"/>
        <v>0</v>
      </c>
      <c r="O10" s="15">
        <f t="shared" si="3"/>
        <v>0</v>
      </c>
      <c r="P10" s="15">
        <f>SUM(P11:P19)</f>
        <v>0</v>
      </c>
    </row>
    <row r="11" spans="1:29" x14ac:dyDescent="0.25">
      <c r="A11" s="23" t="s">
        <v>8</v>
      </c>
      <c r="B11" s="17">
        <v>17958400</v>
      </c>
      <c r="C11" s="24">
        <v>0</v>
      </c>
      <c r="D11" s="17">
        <v>2328133.77</v>
      </c>
      <c r="E11" s="28">
        <v>923745.34</v>
      </c>
      <c r="F11" s="17">
        <v>1404388.43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2">
        <v>0</v>
      </c>
      <c r="M11" s="12">
        <v>0</v>
      </c>
      <c r="N11" s="12">
        <v>0</v>
      </c>
      <c r="O11" s="25">
        <v>0</v>
      </c>
      <c r="P11" s="14">
        <v>0</v>
      </c>
    </row>
    <row r="12" spans="1:29" x14ac:dyDescent="0.25">
      <c r="A12" s="23" t="s">
        <v>9</v>
      </c>
      <c r="B12" s="17">
        <v>1043000</v>
      </c>
      <c r="C12" s="24">
        <v>0</v>
      </c>
      <c r="D12" s="14">
        <v>0</v>
      </c>
      <c r="E12" s="16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2">
        <v>0</v>
      </c>
      <c r="M12" s="12">
        <v>0</v>
      </c>
      <c r="N12" s="14">
        <v>0</v>
      </c>
      <c r="O12" s="14">
        <v>0</v>
      </c>
      <c r="P12" s="14">
        <v>0</v>
      </c>
    </row>
    <row r="13" spans="1:29" x14ac:dyDescent="0.25">
      <c r="A13" s="23" t="s">
        <v>10</v>
      </c>
      <c r="B13" s="14">
        <v>0</v>
      </c>
      <c r="C13" s="14">
        <v>0</v>
      </c>
      <c r="D13" s="14">
        <v>0</v>
      </c>
      <c r="E13" s="16">
        <v>0</v>
      </c>
      <c r="F13" s="14"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5">
        <v>0</v>
      </c>
      <c r="M13" s="12">
        <v>0</v>
      </c>
      <c r="N13" s="14">
        <v>0</v>
      </c>
      <c r="O13" s="14">
        <v>0</v>
      </c>
      <c r="P13" s="14">
        <v>0</v>
      </c>
    </row>
    <row r="14" spans="1:29" x14ac:dyDescent="0.25">
      <c r="A14" s="23" t="s">
        <v>11</v>
      </c>
      <c r="B14" s="14">
        <v>0</v>
      </c>
      <c r="C14" s="14">
        <v>0</v>
      </c>
      <c r="D14" s="14">
        <v>0</v>
      </c>
      <c r="E14" s="16">
        <v>0</v>
      </c>
      <c r="F14" s="14">
        <v>0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5">
        <v>0</v>
      </c>
      <c r="M14" s="12">
        <v>0</v>
      </c>
      <c r="N14" s="14">
        <v>0</v>
      </c>
      <c r="O14" s="14">
        <v>0</v>
      </c>
      <c r="P14" s="14">
        <f t="shared" ref="P14" si="4">SUM(P15:P17)</f>
        <v>0</v>
      </c>
    </row>
    <row r="15" spans="1:29" x14ac:dyDescent="0.25">
      <c r="A15" s="23" t="s">
        <v>12</v>
      </c>
      <c r="B15" s="22">
        <v>3857600</v>
      </c>
      <c r="C15" s="14">
        <v>0</v>
      </c>
      <c r="D15" s="22">
        <v>21000</v>
      </c>
      <c r="E15" s="16">
        <v>21000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5">
        <v>0</v>
      </c>
      <c r="L15" s="15">
        <v>0</v>
      </c>
      <c r="M15" s="12">
        <v>0</v>
      </c>
      <c r="N15" s="14">
        <v>0</v>
      </c>
      <c r="O15" s="14">
        <v>0</v>
      </c>
      <c r="P15" s="14">
        <v>0</v>
      </c>
    </row>
    <row r="16" spans="1:29" x14ac:dyDescent="0.25">
      <c r="A16" s="23" t="s">
        <v>13</v>
      </c>
      <c r="B16" s="22">
        <v>3720000</v>
      </c>
      <c r="C16" s="14">
        <v>0</v>
      </c>
      <c r="D16" s="22">
        <v>996578.32</v>
      </c>
      <c r="E16" s="16">
        <v>498289.16</v>
      </c>
      <c r="F16" s="17">
        <v>498289.16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2">
        <v>0</v>
      </c>
      <c r="N16" s="14">
        <v>0</v>
      </c>
      <c r="O16" s="14">
        <v>0</v>
      </c>
      <c r="P16" s="14">
        <v>0</v>
      </c>
    </row>
    <row r="17" spans="1:17" x14ac:dyDescent="0.25">
      <c r="A17" s="23" t="s">
        <v>14</v>
      </c>
      <c r="B17" s="22">
        <v>4474000</v>
      </c>
      <c r="C17" s="14">
        <v>0</v>
      </c>
      <c r="D17" s="14">
        <v>0</v>
      </c>
      <c r="E17" s="16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5">
        <v>0</v>
      </c>
      <c r="L17" s="15">
        <v>0</v>
      </c>
      <c r="M17" s="12">
        <v>0</v>
      </c>
      <c r="N17" s="14">
        <v>0</v>
      </c>
      <c r="O17" s="14">
        <v>0</v>
      </c>
      <c r="P17" s="14">
        <v>0</v>
      </c>
    </row>
    <row r="18" spans="1:17" x14ac:dyDescent="0.25">
      <c r="A18" s="23" t="s">
        <v>15</v>
      </c>
      <c r="B18" s="22">
        <v>14361000</v>
      </c>
      <c r="C18" s="14">
        <v>0</v>
      </c>
      <c r="D18" s="14">
        <v>123900</v>
      </c>
      <c r="E18" s="16">
        <v>0</v>
      </c>
      <c r="F18" s="17">
        <v>123900</v>
      </c>
      <c r="G18" s="14">
        <v>0</v>
      </c>
      <c r="H18" s="14">
        <v>0</v>
      </c>
      <c r="I18" s="14">
        <v>0</v>
      </c>
      <c r="J18" s="14">
        <v>0</v>
      </c>
      <c r="K18" s="15">
        <v>0</v>
      </c>
      <c r="L18" s="14">
        <v>0</v>
      </c>
      <c r="M18" s="12">
        <v>0</v>
      </c>
      <c r="N18" s="14">
        <v>0</v>
      </c>
      <c r="O18" s="14">
        <v>0</v>
      </c>
      <c r="P18" s="14">
        <v>0</v>
      </c>
    </row>
    <row r="19" spans="1:17" x14ac:dyDescent="0.25">
      <c r="A19" s="23" t="s">
        <v>37</v>
      </c>
      <c r="B19" s="22">
        <v>3118000</v>
      </c>
      <c r="C19" s="14">
        <v>0</v>
      </c>
      <c r="D19" s="14">
        <v>230100</v>
      </c>
      <c r="E19" s="14">
        <v>0</v>
      </c>
      <c r="F19" s="17">
        <v>230100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5">
        <v>0</v>
      </c>
      <c r="M19" s="12">
        <v>0</v>
      </c>
      <c r="N19" s="24">
        <v>0</v>
      </c>
      <c r="O19" s="24">
        <v>0</v>
      </c>
      <c r="P19" s="24">
        <v>0</v>
      </c>
    </row>
    <row r="20" spans="1:17" x14ac:dyDescent="0.25">
      <c r="A20" s="20" t="s">
        <v>16</v>
      </c>
      <c r="B20" s="17">
        <f>SUM(B21:B29)</f>
        <v>21123915</v>
      </c>
      <c r="C20" s="14">
        <v>0</v>
      </c>
      <c r="D20" s="16">
        <f>SUM(D21:D29)</f>
        <v>390226</v>
      </c>
      <c r="E20" s="16">
        <f>SUM(E21:E29)</f>
        <v>0</v>
      </c>
      <c r="F20" s="16">
        <f t="shared" ref="F20:O20" si="5">SUM(F21:F29)</f>
        <v>390226</v>
      </c>
      <c r="G20" s="16">
        <f t="shared" si="5"/>
        <v>0</v>
      </c>
      <c r="H20" s="16">
        <f t="shared" si="5"/>
        <v>0</v>
      </c>
      <c r="I20" s="16">
        <f t="shared" si="5"/>
        <v>0</v>
      </c>
      <c r="J20" s="16">
        <f t="shared" si="5"/>
        <v>0</v>
      </c>
      <c r="K20" s="16">
        <f t="shared" si="5"/>
        <v>0</v>
      </c>
      <c r="L20" s="16">
        <f t="shared" si="5"/>
        <v>0</v>
      </c>
      <c r="M20" s="16">
        <f t="shared" si="5"/>
        <v>0</v>
      </c>
      <c r="N20" s="16">
        <f t="shared" si="5"/>
        <v>0</v>
      </c>
      <c r="O20" s="16">
        <f t="shared" si="5"/>
        <v>0</v>
      </c>
      <c r="P20" s="16">
        <f>SUM(P21:P29)</f>
        <v>0</v>
      </c>
    </row>
    <row r="21" spans="1:17" x14ac:dyDescent="0.25">
      <c r="A21" s="23" t="s">
        <v>17</v>
      </c>
      <c r="B21" s="22">
        <v>1575500</v>
      </c>
      <c r="C21" s="14">
        <v>0</v>
      </c>
      <c r="D21" s="14">
        <v>0</v>
      </c>
      <c r="E21" s="14">
        <v>0</v>
      </c>
      <c r="F21" s="17" t="s">
        <v>92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5">
        <v>0</v>
      </c>
      <c r="M21" s="15">
        <v>0</v>
      </c>
      <c r="N21" s="14">
        <v>0</v>
      </c>
      <c r="O21" s="24">
        <v>0</v>
      </c>
      <c r="P21" s="24">
        <v>0</v>
      </c>
      <c r="Q21" s="5"/>
    </row>
    <row r="22" spans="1:17" x14ac:dyDescent="0.25">
      <c r="A22" s="23" t="s">
        <v>18</v>
      </c>
      <c r="B22" s="22">
        <v>2403200</v>
      </c>
      <c r="C22" s="14">
        <v>0</v>
      </c>
      <c r="D22" s="14">
        <v>7906</v>
      </c>
      <c r="E22" s="14">
        <v>0</v>
      </c>
      <c r="F22" s="17">
        <v>7906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5">
        <v>0</v>
      </c>
      <c r="M22" s="15">
        <v>0</v>
      </c>
      <c r="N22" s="14">
        <v>0</v>
      </c>
      <c r="O22" s="14">
        <v>0</v>
      </c>
      <c r="P22" s="14">
        <v>0</v>
      </c>
      <c r="Q22" s="5"/>
    </row>
    <row r="23" spans="1:17" x14ac:dyDescent="0.25">
      <c r="A23" s="23" t="s">
        <v>19</v>
      </c>
      <c r="B23" s="22">
        <v>1972000</v>
      </c>
      <c r="C23" s="14">
        <v>0</v>
      </c>
      <c r="D23" s="14">
        <v>382320</v>
      </c>
      <c r="E23" s="14">
        <v>0</v>
      </c>
      <c r="F23" s="17">
        <v>382320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5">
        <v>0</v>
      </c>
      <c r="N23" s="14">
        <v>0</v>
      </c>
      <c r="O23" s="14">
        <v>0</v>
      </c>
      <c r="P23" s="14">
        <v>0</v>
      </c>
      <c r="Q23" s="5"/>
    </row>
    <row r="24" spans="1:17" x14ac:dyDescent="0.25">
      <c r="A24" s="23" t="s">
        <v>20</v>
      </c>
      <c r="B24" s="14">
        <v>0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5">
        <v>0</v>
      </c>
      <c r="M24" s="15">
        <v>0</v>
      </c>
      <c r="N24" s="14">
        <v>0</v>
      </c>
      <c r="O24" s="14">
        <v>0</v>
      </c>
      <c r="P24" s="14">
        <v>0</v>
      </c>
      <c r="Q24" s="5"/>
    </row>
    <row r="25" spans="1:17" x14ac:dyDescent="0.25">
      <c r="A25" s="23" t="s">
        <v>21</v>
      </c>
      <c r="B25" s="22">
        <v>606480</v>
      </c>
      <c r="C25" s="24">
        <v>0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5">
        <v>0</v>
      </c>
      <c r="N25" s="14">
        <v>0</v>
      </c>
      <c r="O25" s="14">
        <v>0</v>
      </c>
      <c r="P25" s="14">
        <v>0</v>
      </c>
      <c r="Q25" s="5"/>
    </row>
    <row r="26" spans="1:17" x14ac:dyDescent="0.25">
      <c r="A26" s="23" t="s">
        <v>22</v>
      </c>
      <c r="B26" s="22">
        <v>69800</v>
      </c>
      <c r="C26" s="14">
        <v>0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5">
        <v>0</v>
      </c>
      <c r="M26" s="15">
        <v>0</v>
      </c>
      <c r="N26" s="14">
        <v>0</v>
      </c>
      <c r="O26" s="14">
        <v>0</v>
      </c>
      <c r="P26" s="14">
        <v>0</v>
      </c>
      <c r="Q26" s="5"/>
    </row>
    <row r="27" spans="1:17" x14ac:dyDescent="0.25">
      <c r="A27" s="23" t="s">
        <v>23</v>
      </c>
      <c r="B27" s="22">
        <v>7690200</v>
      </c>
      <c r="C27" s="14">
        <v>0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5">
        <v>0</v>
      </c>
      <c r="M27" s="15">
        <v>0</v>
      </c>
      <c r="N27" s="14">
        <v>0</v>
      </c>
      <c r="O27" s="29">
        <v>0</v>
      </c>
      <c r="P27" s="14">
        <v>0</v>
      </c>
      <c r="Q27" s="5"/>
    </row>
    <row r="28" spans="1:17" x14ac:dyDescent="0.25">
      <c r="A28" s="23" t="s">
        <v>38</v>
      </c>
      <c r="B28" s="14">
        <v>0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5">
        <v>0</v>
      </c>
      <c r="M28" s="15">
        <v>0</v>
      </c>
      <c r="N28" s="14">
        <v>0</v>
      </c>
      <c r="O28" s="14">
        <v>0</v>
      </c>
      <c r="P28" s="14">
        <v>0</v>
      </c>
      <c r="Q28" s="5"/>
    </row>
    <row r="29" spans="1:17" x14ac:dyDescent="0.25">
      <c r="A29" s="23" t="s">
        <v>24</v>
      </c>
      <c r="B29" s="22">
        <v>6806735</v>
      </c>
      <c r="C29" s="14">
        <v>0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5">
        <v>0</v>
      </c>
      <c r="M29" s="15">
        <v>0</v>
      </c>
      <c r="N29" s="14">
        <v>0</v>
      </c>
      <c r="O29" s="14">
        <v>0</v>
      </c>
      <c r="P29" s="14">
        <v>0</v>
      </c>
      <c r="Q29" s="5"/>
    </row>
    <row r="30" spans="1:17" x14ac:dyDescent="0.25">
      <c r="A30" s="20" t="s">
        <v>25</v>
      </c>
      <c r="B30" s="30">
        <v>0</v>
      </c>
      <c r="C30" s="30">
        <v>0</v>
      </c>
      <c r="D30" s="14">
        <f>SUM(E30:P30)</f>
        <v>0</v>
      </c>
      <c r="E30" s="14">
        <f>SUM(E31:E37)</f>
        <v>0</v>
      </c>
      <c r="F30" s="14">
        <f t="shared" ref="F30:K30" si="6">SUM(F31:F37)</f>
        <v>0</v>
      </c>
      <c r="G30" s="14">
        <f t="shared" si="6"/>
        <v>0</v>
      </c>
      <c r="H30" s="14">
        <v>0</v>
      </c>
      <c r="I30" s="14">
        <v>0</v>
      </c>
      <c r="J30" s="14">
        <f t="shared" si="6"/>
        <v>0</v>
      </c>
      <c r="K30" s="14">
        <f t="shared" si="6"/>
        <v>0</v>
      </c>
      <c r="L30" s="14">
        <f t="shared" ref="L30" si="7">SUM(L31:L37)</f>
        <v>0</v>
      </c>
      <c r="M30" s="14">
        <f t="shared" ref="M30" si="8">SUM(M31:M37)</f>
        <v>0</v>
      </c>
      <c r="N30" s="14">
        <f t="shared" ref="N30" si="9">SUM(N31:N37)</f>
        <v>0</v>
      </c>
      <c r="O30" s="14">
        <f t="shared" ref="O30" si="10">SUM(O31:O37)</f>
        <v>0</v>
      </c>
      <c r="P30" s="14">
        <f t="shared" ref="P30" si="11">SUM(P31:P37)</f>
        <v>0</v>
      </c>
    </row>
    <row r="31" spans="1:17" x14ac:dyDescent="0.25">
      <c r="A31" s="23" t="s">
        <v>26</v>
      </c>
      <c r="B31" s="14">
        <v>0</v>
      </c>
      <c r="C31" s="14">
        <v>0</v>
      </c>
      <c r="D31" s="14">
        <f t="shared" ref="D31:D67" si="12">SUM(E31:P31)</f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  <c r="P31" s="14">
        <v>0</v>
      </c>
      <c r="Q31" s="5"/>
    </row>
    <row r="32" spans="1:17" x14ac:dyDescent="0.25">
      <c r="A32" s="23" t="s">
        <v>39</v>
      </c>
      <c r="B32" s="14">
        <v>0</v>
      </c>
      <c r="C32" s="14">
        <v>0</v>
      </c>
      <c r="D32" s="14">
        <f t="shared" si="12"/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14">
        <v>0</v>
      </c>
      <c r="Q32" s="5"/>
    </row>
    <row r="33" spans="1:17" x14ac:dyDescent="0.25">
      <c r="A33" s="23" t="s">
        <v>40</v>
      </c>
      <c r="B33" s="14">
        <v>0</v>
      </c>
      <c r="C33" s="14">
        <v>0</v>
      </c>
      <c r="D33" s="14">
        <f t="shared" si="12"/>
        <v>0</v>
      </c>
      <c r="E33" s="14">
        <v>0</v>
      </c>
      <c r="F33" s="14">
        <v>0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  <c r="P33" s="14">
        <v>0</v>
      </c>
      <c r="Q33" s="5"/>
    </row>
    <row r="34" spans="1:17" x14ac:dyDescent="0.25">
      <c r="A34" s="23" t="s">
        <v>41</v>
      </c>
      <c r="B34" s="14">
        <v>0</v>
      </c>
      <c r="C34" s="14">
        <v>0</v>
      </c>
      <c r="D34" s="14">
        <f t="shared" si="12"/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14">
        <v>0</v>
      </c>
      <c r="Q34" s="5"/>
    </row>
    <row r="35" spans="1:17" x14ac:dyDescent="0.25">
      <c r="A35" s="23" t="s">
        <v>42</v>
      </c>
      <c r="B35" s="14">
        <v>0</v>
      </c>
      <c r="C35" s="14">
        <v>0</v>
      </c>
      <c r="D35" s="14">
        <f t="shared" si="12"/>
        <v>0</v>
      </c>
      <c r="E35" s="14">
        <v>0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 s="14">
        <v>0</v>
      </c>
      <c r="P35" s="14">
        <v>0</v>
      </c>
      <c r="Q35" s="5"/>
    </row>
    <row r="36" spans="1:17" x14ac:dyDescent="0.25">
      <c r="A36" s="23" t="s">
        <v>27</v>
      </c>
      <c r="B36" s="14">
        <v>0</v>
      </c>
      <c r="C36" s="14">
        <v>0</v>
      </c>
      <c r="D36" s="14">
        <f t="shared" si="12"/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14">
        <v>0</v>
      </c>
      <c r="Q36" s="5"/>
    </row>
    <row r="37" spans="1:17" x14ac:dyDescent="0.25">
      <c r="A37" s="23" t="s">
        <v>43</v>
      </c>
      <c r="B37" s="14">
        <v>0</v>
      </c>
      <c r="C37" s="14">
        <v>0</v>
      </c>
      <c r="D37" s="14">
        <f t="shared" si="12"/>
        <v>0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14">
        <v>0</v>
      </c>
      <c r="Q37" s="5"/>
    </row>
    <row r="38" spans="1:17" x14ac:dyDescent="0.25">
      <c r="A38" s="20" t="s">
        <v>44</v>
      </c>
      <c r="B38" s="30">
        <f>+B39+B40+B41+B42+B43+B44+B45</f>
        <v>0</v>
      </c>
      <c r="C38" s="30">
        <f>+C39+C40+C41+C42+C43+C44+C45</f>
        <v>0</v>
      </c>
      <c r="D38" s="14">
        <f>SUM(E38:P38)</f>
        <v>0</v>
      </c>
      <c r="E38" s="14">
        <f>SUM(E39:E45)</f>
        <v>0</v>
      </c>
      <c r="F38" s="14">
        <f t="shared" ref="F38" si="13">SUM(F39:F45)</f>
        <v>0</v>
      </c>
      <c r="G38" s="14">
        <f t="shared" ref="G38" si="14">SUM(G39:G45)</f>
        <v>0</v>
      </c>
      <c r="H38" s="14">
        <f t="shared" ref="H38" si="15">SUM(H39:H45)</f>
        <v>0</v>
      </c>
      <c r="I38" s="14">
        <f t="shared" ref="I38" si="16">SUM(I39:I45)</f>
        <v>0</v>
      </c>
      <c r="J38" s="14">
        <f t="shared" ref="J38" si="17">SUM(J39:J45)</f>
        <v>0</v>
      </c>
      <c r="K38" s="14">
        <f t="shared" ref="K38" si="18">SUM(K39:K45)</f>
        <v>0</v>
      </c>
      <c r="L38" s="14">
        <f t="shared" ref="L38" si="19">SUM(L39:L45)</f>
        <v>0</v>
      </c>
      <c r="M38" s="14">
        <f t="shared" ref="M38" si="20">SUM(M39:M45)</f>
        <v>0</v>
      </c>
      <c r="N38" s="14">
        <f t="shared" ref="N38" si="21">SUM(N39:N45)</f>
        <v>0</v>
      </c>
      <c r="O38" s="14">
        <f t="shared" ref="O38" si="22">SUM(O39:O45)</f>
        <v>0</v>
      </c>
      <c r="P38" s="14">
        <f t="shared" ref="P38" si="23">SUM(P39:P45)</f>
        <v>0</v>
      </c>
    </row>
    <row r="39" spans="1:17" x14ac:dyDescent="0.25">
      <c r="A39" s="23" t="s">
        <v>45</v>
      </c>
      <c r="B39" s="14">
        <v>0</v>
      </c>
      <c r="C39" s="14">
        <v>0</v>
      </c>
      <c r="D39" s="14">
        <f t="shared" si="12"/>
        <v>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14">
        <v>0</v>
      </c>
      <c r="Q39" s="5"/>
    </row>
    <row r="40" spans="1:17" x14ac:dyDescent="0.25">
      <c r="A40" s="23" t="s">
        <v>46</v>
      </c>
      <c r="B40" s="14">
        <v>0</v>
      </c>
      <c r="C40" s="14">
        <v>0</v>
      </c>
      <c r="D40" s="14">
        <f t="shared" si="12"/>
        <v>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14">
        <v>0</v>
      </c>
      <c r="Q40" s="5"/>
    </row>
    <row r="41" spans="1:17" x14ac:dyDescent="0.25">
      <c r="A41" s="23" t="s">
        <v>47</v>
      </c>
      <c r="B41" s="14">
        <v>0</v>
      </c>
      <c r="C41" s="14">
        <v>0</v>
      </c>
      <c r="D41" s="14">
        <f t="shared" si="12"/>
        <v>0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  <c r="P41" s="14">
        <v>0</v>
      </c>
      <c r="Q41" s="5"/>
    </row>
    <row r="42" spans="1:17" x14ac:dyDescent="0.25">
      <c r="A42" s="23" t="s">
        <v>48</v>
      </c>
      <c r="B42" s="14">
        <v>0</v>
      </c>
      <c r="C42" s="14">
        <v>0</v>
      </c>
      <c r="D42" s="14">
        <f t="shared" si="12"/>
        <v>0</v>
      </c>
      <c r="E42" s="14">
        <v>0</v>
      </c>
      <c r="F42" s="14">
        <v>0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4">
        <v>0</v>
      </c>
      <c r="M42" s="14">
        <v>0</v>
      </c>
      <c r="N42" s="14">
        <v>0</v>
      </c>
      <c r="O42" s="14">
        <v>0</v>
      </c>
      <c r="P42" s="14">
        <v>0</v>
      </c>
      <c r="Q42" s="5"/>
    </row>
    <row r="43" spans="1:17" x14ac:dyDescent="0.25">
      <c r="A43" s="23" t="s">
        <v>49</v>
      </c>
      <c r="B43" s="14">
        <v>0</v>
      </c>
      <c r="C43" s="14">
        <v>0</v>
      </c>
      <c r="D43" s="14">
        <f t="shared" si="12"/>
        <v>0</v>
      </c>
      <c r="E43" s="14">
        <v>0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  <c r="P43" s="14">
        <v>0</v>
      </c>
      <c r="Q43" s="5"/>
    </row>
    <row r="44" spans="1:17" x14ac:dyDescent="0.25">
      <c r="A44" s="23" t="s">
        <v>50</v>
      </c>
      <c r="B44" s="14">
        <v>0</v>
      </c>
      <c r="C44" s="14">
        <v>0</v>
      </c>
      <c r="D44" s="14">
        <f t="shared" si="12"/>
        <v>0</v>
      </c>
      <c r="E44" s="14">
        <v>0</v>
      </c>
      <c r="F44" s="14">
        <v>0</v>
      </c>
      <c r="G44" s="14">
        <v>0</v>
      </c>
      <c r="H44" s="14">
        <v>0</v>
      </c>
      <c r="I44" s="14">
        <v>0</v>
      </c>
      <c r="J44" s="14">
        <v>0</v>
      </c>
      <c r="K44" s="14">
        <v>0</v>
      </c>
      <c r="L44" s="14">
        <v>0</v>
      </c>
      <c r="M44" s="14">
        <v>0</v>
      </c>
      <c r="N44" s="14">
        <v>0</v>
      </c>
      <c r="O44" s="14">
        <v>0</v>
      </c>
      <c r="P44" s="14">
        <v>0</v>
      </c>
      <c r="Q44" s="5"/>
    </row>
    <row r="45" spans="1:17" x14ac:dyDescent="0.25">
      <c r="A45" s="23" t="s">
        <v>51</v>
      </c>
      <c r="B45" s="14">
        <v>0</v>
      </c>
      <c r="C45" s="14">
        <v>0</v>
      </c>
      <c r="D45" s="14">
        <f t="shared" si="12"/>
        <v>0</v>
      </c>
      <c r="E45" s="14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14">
        <v>0</v>
      </c>
      <c r="Q45" s="5"/>
    </row>
    <row r="46" spans="1:17" x14ac:dyDescent="0.25">
      <c r="A46" s="20" t="s">
        <v>28</v>
      </c>
      <c r="B46" s="22">
        <f>+B47+B48+B49+B50+B51+B55+B52</f>
        <v>18529900</v>
      </c>
      <c r="C46" s="14">
        <v>0</v>
      </c>
      <c r="D46" s="14">
        <f>+D47+D48+D51+D55+D50</f>
        <v>0</v>
      </c>
      <c r="E46" s="14">
        <f>SUM(E47:E55)</f>
        <v>0</v>
      </c>
      <c r="F46" s="14">
        <f t="shared" ref="F46:K46" si="24">SUM(F47:F55)</f>
        <v>0</v>
      </c>
      <c r="G46" s="14">
        <f t="shared" si="24"/>
        <v>0</v>
      </c>
      <c r="H46" s="14">
        <f t="shared" si="24"/>
        <v>0</v>
      </c>
      <c r="I46" s="15">
        <f t="shared" si="24"/>
        <v>0</v>
      </c>
      <c r="J46" s="15">
        <f t="shared" si="24"/>
        <v>0</v>
      </c>
      <c r="K46" s="15">
        <f t="shared" si="24"/>
        <v>0</v>
      </c>
      <c r="L46" s="14">
        <f t="shared" ref="L46:M46" si="25">SUM(L47:L55)</f>
        <v>0</v>
      </c>
      <c r="M46" s="15">
        <f t="shared" si="25"/>
        <v>0</v>
      </c>
      <c r="N46" s="14">
        <f t="shared" ref="N46" si="26">SUM(N47:N55)</f>
        <v>0</v>
      </c>
      <c r="O46" s="14">
        <f t="shared" ref="O46" si="27">SUM(O47:O55)</f>
        <v>0</v>
      </c>
      <c r="P46" s="14">
        <f t="shared" ref="P46" si="28">SUM(P47:P55)</f>
        <v>0</v>
      </c>
    </row>
    <row r="47" spans="1:17" x14ac:dyDescent="0.25">
      <c r="A47" s="23" t="s">
        <v>29</v>
      </c>
      <c r="B47" s="22">
        <v>7628250</v>
      </c>
      <c r="C47" s="14">
        <v>0</v>
      </c>
      <c r="D47" s="14">
        <v>0</v>
      </c>
      <c r="E47" s="14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5">
        <v>0</v>
      </c>
      <c r="L47" s="14">
        <v>0</v>
      </c>
      <c r="M47" s="15">
        <v>0</v>
      </c>
      <c r="N47" s="14">
        <v>0</v>
      </c>
      <c r="O47" s="14">
        <v>0</v>
      </c>
      <c r="P47" s="14">
        <v>0</v>
      </c>
      <c r="Q47" s="5"/>
    </row>
    <row r="48" spans="1:17" x14ac:dyDescent="0.25">
      <c r="A48" s="23" t="s">
        <v>30</v>
      </c>
      <c r="B48" s="22">
        <v>2561250</v>
      </c>
      <c r="C48" s="14">
        <v>0</v>
      </c>
      <c r="D48" s="14">
        <v>0</v>
      </c>
      <c r="E48" s="14">
        <v>0</v>
      </c>
      <c r="F48" s="14">
        <v>0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4">
        <v>0</v>
      </c>
      <c r="M48" s="15">
        <v>0</v>
      </c>
      <c r="N48" s="14">
        <v>0</v>
      </c>
      <c r="O48" s="14">
        <v>0</v>
      </c>
      <c r="P48" s="24" t="s">
        <v>92</v>
      </c>
      <c r="Q48" s="5"/>
    </row>
    <row r="49" spans="1:17" x14ac:dyDescent="0.25">
      <c r="A49" s="23" t="s">
        <v>31</v>
      </c>
      <c r="B49" s="14">
        <v>0</v>
      </c>
      <c r="C49" s="14">
        <v>0</v>
      </c>
      <c r="D49" s="14">
        <f t="shared" si="12"/>
        <v>0</v>
      </c>
      <c r="E49" s="14">
        <v>0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5">
        <v>0</v>
      </c>
      <c r="N49" s="14">
        <v>0</v>
      </c>
      <c r="O49" s="14">
        <v>0</v>
      </c>
      <c r="P49" s="14">
        <v>0</v>
      </c>
      <c r="Q49" s="5"/>
    </row>
    <row r="50" spans="1:17" x14ac:dyDescent="0.25">
      <c r="A50" s="23" t="s">
        <v>32</v>
      </c>
      <c r="B50" s="22">
        <v>7000000</v>
      </c>
      <c r="C50" s="14">
        <v>0</v>
      </c>
      <c r="D50" s="29">
        <v>0</v>
      </c>
      <c r="E50" s="14">
        <v>0</v>
      </c>
      <c r="F50" s="14">
        <v>0</v>
      </c>
      <c r="G50" s="14">
        <v>0</v>
      </c>
      <c r="H50" s="14">
        <v>0</v>
      </c>
      <c r="I50" s="14">
        <v>0</v>
      </c>
      <c r="J50" s="14">
        <v>0</v>
      </c>
      <c r="K50" s="14">
        <v>0</v>
      </c>
      <c r="L50" s="14">
        <v>0</v>
      </c>
      <c r="M50" s="15">
        <v>0</v>
      </c>
      <c r="N50" s="14">
        <v>0</v>
      </c>
      <c r="O50" s="14">
        <v>0</v>
      </c>
      <c r="P50" s="14">
        <v>0</v>
      </c>
      <c r="Q50" s="5"/>
    </row>
    <row r="51" spans="1:17" x14ac:dyDescent="0.25">
      <c r="A51" s="23" t="s">
        <v>33</v>
      </c>
      <c r="B51" s="22">
        <v>1330400</v>
      </c>
      <c r="C51" s="14">
        <v>0</v>
      </c>
      <c r="D51" s="29">
        <v>0</v>
      </c>
      <c r="E51" s="14">
        <v>0</v>
      </c>
      <c r="F51" s="14">
        <v>0</v>
      </c>
      <c r="G51" s="14">
        <v>0</v>
      </c>
      <c r="H51" s="14">
        <v>0</v>
      </c>
      <c r="I51" s="14">
        <v>0</v>
      </c>
      <c r="J51" s="14">
        <v>0</v>
      </c>
      <c r="K51" s="14">
        <v>0</v>
      </c>
      <c r="L51" s="14">
        <v>0</v>
      </c>
      <c r="M51" s="15">
        <v>0</v>
      </c>
      <c r="N51" s="14">
        <v>0</v>
      </c>
      <c r="O51" s="14">
        <v>0</v>
      </c>
      <c r="P51" s="14">
        <v>0</v>
      </c>
      <c r="Q51" s="5"/>
    </row>
    <row r="52" spans="1:17" x14ac:dyDescent="0.25">
      <c r="A52" s="23" t="s">
        <v>52</v>
      </c>
      <c r="B52" s="22">
        <v>10000</v>
      </c>
      <c r="C52" s="14">
        <v>0</v>
      </c>
      <c r="D52" s="14">
        <f t="shared" si="12"/>
        <v>0</v>
      </c>
      <c r="E52" s="14">
        <v>0</v>
      </c>
      <c r="F52" s="14">
        <v>0</v>
      </c>
      <c r="G52" s="14">
        <v>0</v>
      </c>
      <c r="H52" s="14">
        <v>0</v>
      </c>
      <c r="I52" s="14">
        <v>0</v>
      </c>
      <c r="J52" s="14">
        <v>0</v>
      </c>
      <c r="K52" s="14">
        <v>0</v>
      </c>
      <c r="L52" s="14">
        <v>0</v>
      </c>
      <c r="M52" s="15">
        <v>0</v>
      </c>
      <c r="N52" s="14">
        <v>0</v>
      </c>
      <c r="O52" s="14">
        <v>0</v>
      </c>
      <c r="P52" s="14">
        <v>0</v>
      </c>
      <c r="Q52" s="5"/>
    </row>
    <row r="53" spans="1:17" x14ac:dyDescent="0.25">
      <c r="A53" s="23" t="s">
        <v>53</v>
      </c>
      <c r="B53" s="14">
        <v>0</v>
      </c>
      <c r="C53" s="14">
        <v>0</v>
      </c>
      <c r="D53" s="14">
        <f t="shared" si="12"/>
        <v>0</v>
      </c>
      <c r="E53" s="14">
        <v>0</v>
      </c>
      <c r="F53" s="14">
        <v>0</v>
      </c>
      <c r="G53" s="14">
        <v>0</v>
      </c>
      <c r="H53" s="14">
        <v>0</v>
      </c>
      <c r="I53" s="14">
        <v>0</v>
      </c>
      <c r="J53" s="14">
        <v>0</v>
      </c>
      <c r="K53" s="14">
        <v>0</v>
      </c>
      <c r="L53" s="14">
        <v>0</v>
      </c>
      <c r="M53" s="15">
        <v>0</v>
      </c>
      <c r="N53" s="14">
        <v>0</v>
      </c>
      <c r="O53" s="14">
        <v>0</v>
      </c>
      <c r="P53" s="14">
        <v>0</v>
      </c>
      <c r="Q53" s="5"/>
    </row>
    <row r="54" spans="1:17" x14ac:dyDescent="0.25">
      <c r="A54" s="23" t="s">
        <v>34</v>
      </c>
      <c r="B54" s="14">
        <v>0</v>
      </c>
      <c r="C54" s="14">
        <v>0</v>
      </c>
      <c r="D54" s="14">
        <f t="shared" si="12"/>
        <v>0</v>
      </c>
      <c r="E54" s="14">
        <v>0</v>
      </c>
      <c r="F54" s="14">
        <v>0</v>
      </c>
      <c r="G54" s="14">
        <v>0</v>
      </c>
      <c r="H54" s="14">
        <v>0</v>
      </c>
      <c r="I54" s="14">
        <v>0</v>
      </c>
      <c r="J54" s="14">
        <v>0</v>
      </c>
      <c r="K54" s="14">
        <v>0</v>
      </c>
      <c r="L54" s="14">
        <v>0</v>
      </c>
      <c r="M54" s="15">
        <v>0</v>
      </c>
      <c r="N54" s="14">
        <v>0</v>
      </c>
      <c r="O54" s="14">
        <v>0</v>
      </c>
      <c r="P54" s="14">
        <v>0</v>
      </c>
      <c r="Q54" s="5"/>
    </row>
    <row r="55" spans="1:17" x14ac:dyDescent="0.25">
      <c r="A55" s="23" t="s">
        <v>54</v>
      </c>
      <c r="B55" s="14">
        <v>0</v>
      </c>
      <c r="C55" s="14">
        <v>0</v>
      </c>
      <c r="D55" s="16">
        <v>0</v>
      </c>
      <c r="E55" s="14">
        <v>0</v>
      </c>
      <c r="F55" s="14">
        <v>0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4">
        <v>0</v>
      </c>
      <c r="M55" s="15">
        <v>0</v>
      </c>
      <c r="N55" s="14">
        <v>0</v>
      </c>
      <c r="O55" s="14">
        <v>0</v>
      </c>
      <c r="P55" s="14">
        <v>0</v>
      </c>
      <c r="Q55" s="5"/>
    </row>
    <row r="56" spans="1:17" x14ac:dyDescent="0.25">
      <c r="A56" s="20" t="s">
        <v>55</v>
      </c>
      <c r="B56" s="30">
        <f>+B57+B58+B59+B60</f>
        <v>0</v>
      </c>
      <c r="C56" s="14">
        <v>0</v>
      </c>
      <c r="D56" s="14">
        <f>SUM(E56:P56)</f>
        <v>0</v>
      </c>
      <c r="E56" s="14">
        <f>SUM(E57:E60)</f>
        <v>0</v>
      </c>
      <c r="F56" s="14">
        <f t="shared" ref="F56:L56" si="29">SUM(F57:F60)</f>
        <v>0</v>
      </c>
      <c r="G56" s="14">
        <f t="shared" si="29"/>
        <v>0</v>
      </c>
      <c r="H56" s="14">
        <f t="shared" si="29"/>
        <v>0</v>
      </c>
      <c r="I56" s="14">
        <f t="shared" si="29"/>
        <v>0</v>
      </c>
      <c r="J56" s="14">
        <f t="shared" si="29"/>
        <v>0</v>
      </c>
      <c r="K56" s="14">
        <f t="shared" si="29"/>
        <v>0</v>
      </c>
      <c r="L56" s="14">
        <f t="shared" si="29"/>
        <v>0</v>
      </c>
      <c r="M56" s="14">
        <f t="shared" ref="M56" si="30">SUM(M57:M60)</f>
        <v>0</v>
      </c>
      <c r="N56" s="14">
        <f t="shared" ref="N56" si="31">SUM(N57:N60)</f>
        <v>0</v>
      </c>
      <c r="O56" s="14">
        <f t="shared" ref="O56" si="32">SUM(O57:O60)</f>
        <v>0</v>
      </c>
      <c r="P56" s="14">
        <f t="shared" ref="P56" si="33">SUM(P57:P60)</f>
        <v>0</v>
      </c>
    </row>
    <row r="57" spans="1:17" x14ac:dyDescent="0.25">
      <c r="A57" s="23" t="s">
        <v>56</v>
      </c>
      <c r="B57" s="14">
        <v>0</v>
      </c>
      <c r="C57" s="14">
        <v>0</v>
      </c>
      <c r="D57" s="14">
        <f t="shared" si="12"/>
        <v>0</v>
      </c>
      <c r="E57" s="14">
        <v>0</v>
      </c>
      <c r="F57" s="14">
        <v>0</v>
      </c>
      <c r="G57" s="14">
        <v>0</v>
      </c>
      <c r="H57" s="14">
        <v>0</v>
      </c>
      <c r="I57" s="14">
        <v>0</v>
      </c>
      <c r="J57" s="14">
        <v>0</v>
      </c>
      <c r="K57" s="14">
        <v>0</v>
      </c>
      <c r="L57" s="14">
        <v>0</v>
      </c>
      <c r="M57" s="14">
        <v>0</v>
      </c>
      <c r="N57" s="14">
        <v>0</v>
      </c>
      <c r="O57" s="14">
        <v>0</v>
      </c>
      <c r="P57" s="14">
        <v>0</v>
      </c>
      <c r="Q57" s="5"/>
    </row>
    <row r="58" spans="1:17" x14ac:dyDescent="0.25">
      <c r="A58" s="23" t="s">
        <v>57</v>
      </c>
      <c r="B58" s="14">
        <v>0</v>
      </c>
      <c r="C58" s="14">
        <v>0</v>
      </c>
      <c r="D58" s="14">
        <f t="shared" si="12"/>
        <v>0</v>
      </c>
      <c r="E58" s="14">
        <v>0</v>
      </c>
      <c r="F58" s="14">
        <v>0</v>
      </c>
      <c r="G58" s="14">
        <v>0</v>
      </c>
      <c r="H58" s="14">
        <v>0</v>
      </c>
      <c r="I58" s="14">
        <v>0</v>
      </c>
      <c r="J58" s="14">
        <v>0</v>
      </c>
      <c r="K58" s="14">
        <v>0</v>
      </c>
      <c r="L58" s="14">
        <v>0</v>
      </c>
      <c r="M58" s="14">
        <v>0</v>
      </c>
      <c r="N58" s="14">
        <v>0</v>
      </c>
      <c r="O58" s="14">
        <v>0</v>
      </c>
      <c r="P58" s="14">
        <v>0</v>
      </c>
      <c r="Q58" s="5"/>
    </row>
    <row r="59" spans="1:17" x14ac:dyDescent="0.25">
      <c r="A59" s="23" t="s">
        <v>58</v>
      </c>
      <c r="B59" s="14">
        <v>0</v>
      </c>
      <c r="C59" s="14">
        <v>0</v>
      </c>
      <c r="D59" s="14">
        <f t="shared" si="12"/>
        <v>0</v>
      </c>
      <c r="E59" s="14">
        <v>0</v>
      </c>
      <c r="F59" s="14">
        <v>0</v>
      </c>
      <c r="G59" s="14">
        <v>0</v>
      </c>
      <c r="H59" s="14">
        <v>0</v>
      </c>
      <c r="I59" s="14">
        <v>0</v>
      </c>
      <c r="J59" s="14">
        <v>0</v>
      </c>
      <c r="K59" s="14">
        <v>0</v>
      </c>
      <c r="L59" s="14">
        <v>0</v>
      </c>
      <c r="M59" s="14">
        <v>0</v>
      </c>
      <c r="N59" s="14">
        <v>0</v>
      </c>
      <c r="O59" s="14">
        <v>0</v>
      </c>
      <c r="P59" s="14">
        <v>0</v>
      </c>
      <c r="Q59" s="5"/>
    </row>
    <row r="60" spans="1:17" x14ac:dyDescent="0.25">
      <c r="A60" s="23" t="s">
        <v>59</v>
      </c>
      <c r="B60" s="14">
        <v>0</v>
      </c>
      <c r="C60" s="14">
        <v>0</v>
      </c>
      <c r="D60" s="14">
        <f t="shared" si="12"/>
        <v>0</v>
      </c>
      <c r="E60" s="14">
        <v>0</v>
      </c>
      <c r="F60" s="14">
        <v>0</v>
      </c>
      <c r="G60" s="14">
        <v>0</v>
      </c>
      <c r="H60" s="14">
        <v>0</v>
      </c>
      <c r="I60" s="14">
        <v>0</v>
      </c>
      <c r="J60" s="14">
        <v>0</v>
      </c>
      <c r="K60" s="14">
        <v>0</v>
      </c>
      <c r="L60" s="14">
        <v>0</v>
      </c>
      <c r="M60" s="14">
        <v>0</v>
      </c>
      <c r="N60" s="14">
        <v>0</v>
      </c>
      <c r="O60" s="14">
        <v>0</v>
      </c>
      <c r="P60" s="14">
        <v>0</v>
      </c>
      <c r="Q60" s="5"/>
    </row>
    <row r="61" spans="1:17" x14ac:dyDescent="0.25">
      <c r="A61" s="20" t="s">
        <v>60</v>
      </c>
      <c r="B61" s="30">
        <f>+B62+B63</f>
        <v>0</v>
      </c>
      <c r="C61" s="14">
        <v>0</v>
      </c>
      <c r="D61" s="14">
        <f>SUM(E61:P61)</f>
        <v>0</v>
      </c>
      <c r="E61" s="14">
        <f>SUM(E62:E63)</f>
        <v>0</v>
      </c>
      <c r="F61" s="14">
        <f t="shared" ref="F61:L61" si="34">SUM(F62:F63)</f>
        <v>0</v>
      </c>
      <c r="G61" s="14">
        <f t="shared" si="34"/>
        <v>0</v>
      </c>
      <c r="H61" s="14">
        <f t="shared" si="34"/>
        <v>0</v>
      </c>
      <c r="I61" s="14">
        <f t="shared" si="34"/>
        <v>0</v>
      </c>
      <c r="J61" s="14">
        <f t="shared" si="34"/>
        <v>0</v>
      </c>
      <c r="K61" s="14">
        <f t="shared" si="34"/>
        <v>0</v>
      </c>
      <c r="L61" s="14">
        <f t="shared" si="34"/>
        <v>0</v>
      </c>
      <c r="M61" s="14">
        <f t="shared" ref="M61" si="35">SUM(M62:M63)</f>
        <v>0</v>
      </c>
      <c r="N61" s="14">
        <f t="shared" ref="N61" si="36">SUM(N62:N63)</f>
        <v>0</v>
      </c>
      <c r="O61" s="14">
        <f t="shared" ref="O61" si="37">SUM(O62:O63)</f>
        <v>0</v>
      </c>
      <c r="P61" s="14">
        <f t="shared" ref="P61" si="38">SUM(P62:P63)</f>
        <v>0</v>
      </c>
    </row>
    <row r="62" spans="1:17" x14ac:dyDescent="0.25">
      <c r="A62" s="23" t="s">
        <v>61</v>
      </c>
      <c r="B62" s="14">
        <v>0</v>
      </c>
      <c r="C62" s="14">
        <v>0</v>
      </c>
      <c r="D62" s="14">
        <f t="shared" si="12"/>
        <v>0</v>
      </c>
      <c r="E62" s="14">
        <v>0</v>
      </c>
      <c r="F62" s="14">
        <v>0</v>
      </c>
      <c r="G62" s="14">
        <v>0</v>
      </c>
      <c r="H62" s="14">
        <v>0</v>
      </c>
      <c r="I62" s="14">
        <v>0</v>
      </c>
      <c r="J62" s="14">
        <v>0</v>
      </c>
      <c r="K62" s="14">
        <v>0</v>
      </c>
      <c r="L62" s="14">
        <v>0</v>
      </c>
      <c r="M62" s="14">
        <v>0</v>
      </c>
      <c r="N62" s="14">
        <v>0</v>
      </c>
      <c r="O62" s="14">
        <v>0</v>
      </c>
      <c r="P62" s="14">
        <v>0</v>
      </c>
      <c r="Q62" s="5"/>
    </row>
    <row r="63" spans="1:17" x14ac:dyDescent="0.25">
      <c r="A63" s="23" t="s">
        <v>62</v>
      </c>
      <c r="B63" s="14">
        <v>0</v>
      </c>
      <c r="C63" s="14">
        <v>0</v>
      </c>
      <c r="D63" s="14">
        <f t="shared" si="12"/>
        <v>0</v>
      </c>
      <c r="E63" s="14">
        <v>0</v>
      </c>
      <c r="F63" s="14">
        <v>0</v>
      </c>
      <c r="G63" s="14">
        <v>0</v>
      </c>
      <c r="H63" s="14">
        <v>0</v>
      </c>
      <c r="I63" s="14">
        <v>0</v>
      </c>
      <c r="J63" s="14">
        <v>0</v>
      </c>
      <c r="K63" s="14">
        <v>0</v>
      </c>
      <c r="L63" s="14">
        <v>0</v>
      </c>
      <c r="M63" s="14">
        <v>0</v>
      </c>
      <c r="N63" s="14">
        <v>0</v>
      </c>
      <c r="O63" s="14">
        <v>0</v>
      </c>
      <c r="P63" s="14">
        <v>0</v>
      </c>
      <c r="Q63" s="5"/>
    </row>
    <row r="64" spans="1:17" x14ac:dyDescent="0.25">
      <c r="A64" s="20" t="s">
        <v>63</v>
      </c>
      <c r="B64" s="30">
        <f>+B65+B66+B67</f>
        <v>0</v>
      </c>
      <c r="C64" s="14">
        <v>0</v>
      </c>
      <c r="D64" s="14">
        <f>SUM(E64:P64)</f>
        <v>0</v>
      </c>
      <c r="E64" s="14">
        <f>SUM(E65:E67)</f>
        <v>0</v>
      </c>
      <c r="F64" s="14">
        <f t="shared" ref="F64:L64" si="39">SUM(F65:F67)</f>
        <v>0</v>
      </c>
      <c r="G64" s="14">
        <f t="shared" si="39"/>
        <v>0</v>
      </c>
      <c r="H64" s="14">
        <f t="shared" si="39"/>
        <v>0</v>
      </c>
      <c r="I64" s="14">
        <f t="shared" si="39"/>
        <v>0</v>
      </c>
      <c r="J64" s="14">
        <f t="shared" si="39"/>
        <v>0</v>
      </c>
      <c r="K64" s="14">
        <f t="shared" si="39"/>
        <v>0</v>
      </c>
      <c r="L64" s="14">
        <f t="shared" si="39"/>
        <v>0</v>
      </c>
      <c r="M64" s="14">
        <f t="shared" ref="M64" si="40">SUM(M65:M67)</f>
        <v>0</v>
      </c>
      <c r="N64" s="14">
        <f t="shared" ref="N64" si="41">SUM(N65:N67)</f>
        <v>0</v>
      </c>
      <c r="O64" s="14">
        <f t="shared" ref="O64" si="42">SUM(O65:O67)</f>
        <v>0</v>
      </c>
      <c r="P64" s="14">
        <f t="shared" ref="P64" si="43">SUM(P65:P67)</f>
        <v>0</v>
      </c>
      <c r="Q64" s="6"/>
    </row>
    <row r="65" spans="1:17" x14ac:dyDescent="0.25">
      <c r="A65" s="23" t="s">
        <v>64</v>
      </c>
      <c r="B65" s="14">
        <v>0</v>
      </c>
      <c r="C65" s="14">
        <v>0</v>
      </c>
      <c r="D65" s="14">
        <f t="shared" si="12"/>
        <v>0</v>
      </c>
      <c r="E65" s="14">
        <v>0</v>
      </c>
      <c r="F65" s="14">
        <v>0</v>
      </c>
      <c r="G65" s="14">
        <v>0</v>
      </c>
      <c r="H65" s="14">
        <v>0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14">
        <v>0</v>
      </c>
      <c r="Q65" s="5"/>
    </row>
    <row r="66" spans="1:17" x14ac:dyDescent="0.25">
      <c r="A66" s="23" t="s">
        <v>65</v>
      </c>
      <c r="B66" s="14">
        <v>0</v>
      </c>
      <c r="C66" s="14">
        <v>0</v>
      </c>
      <c r="D66" s="14">
        <f t="shared" si="12"/>
        <v>0</v>
      </c>
      <c r="E66" s="14">
        <v>0</v>
      </c>
      <c r="F66" s="14">
        <v>0</v>
      </c>
      <c r="G66" s="14">
        <v>0</v>
      </c>
      <c r="H66" s="14">
        <v>0</v>
      </c>
      <c r="I66" s="14">
        <v>0</v>
      </c>
      <c r="J66" s="14">
        <v>0</v>
      </c>
      <c r="K66" s="14">
        <v>0</v>
      </c>
      <c r="L66" s="14">
        <v>0</v>
      </c>
      <c r="M66" s="14">
        <v>0</v>
      </c>
      <c r="N66" s="14">
        <v>0</v>
      </c>
      <c r="O66" s="14">
        <v>0</v>
      </c>
      <c r="P66" s="14">
        <v>0</v>
      </c>
      <c r="Q66" s="5"/>
    </row>
    <row r="67" spans="1:17" x14ac:dyDescent="0.25">
      <c r="A67" s="23" t="s">
        <v>66</v>
      </c>
      <c r="B67" s="14">
        <v>0</v>
      </c>
      <c r="C67" s="14">
        <v>0</v>
      </c>
      <c r="D67" s="14">
        <f t="shared" si="12"/>
        <v>0</v>
      </c>
      <c r="E67" s="14">
        <v>0</v>
      </c>
      <c r="F67" s="14">
        <v>0</v>
      </c>
      <c r="G67" s="14">
        <v>0</v>
      </c>
      <c r="H67" s="14">
        <v>0</v>
      </c>
      <c r="I67" s="14">
        <v>0</v>
      </c>
      <c r="J67" s="14">
        <v>0</v>
      </c>
      <c r="K67" s="14">
        <v>0</v>
      </c>
      <c r="L67" s="14">
        <v>0</v>
      </c>
      <c r="M67" s="14">
        <v>0</v>
      </c>
      <c r="N67" s="14">
        <v>0</v>
      </c>
      <c r="O67" s="14">
        <v>0</v>
      </c>
      <c r="P67" s="14">
        <v>0</v>
      </c>
      <c r="Q67" s="5"/>
    </row>
    <row r="68" spans="1:17" x14ac:dyDescent="0.25">
      <c r="A68" s="20" t="s">
        <v>35</v>
      </c>
      <c r="B68" s="17">
        <f>+B4+B10+B20+B30+B38+B56+B46+B61+B64</f>
        <v>275091497</v>
      </c>
      <c r="C68" s="14">
        <v>0</v>
      </c>
      <c r="D68" s="17">
        <f t="shared" ref="D68:P68" si="44">SUM(D4+D10+D20+D30+D38+D46+D56+D61+D64)</f>
        <v>28424655.279999997</v>
      </c>
      <c r="E68" s="17">
        <f>SUM(E4+E10+E20+E30+E38+E46+E56+E61+E64)</f>
        <v>13495993.66</v>
      </c>
      <c r="F68" s="17">
        <f t="shared" si="44"/>
        <v>14928661.619999999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17" t="s">
        <v>92</v>
      </c>
    </row>
    <row r="69" spans="1:17" x14ac:dyDescent="0.25">
      <c r="A69" s="20" t="s">
        <v>67</v>
      </c>
      <c r="B69" s="30">
        <f>+B70+B71</f>
        <v>0</v>
      </c>
      <c r="C69" s="14">
        <v>0</v>
      </c>
      <c r="D69" s="14">
        <f>SUM(E69:P69)</f>
        <v>0</v>
      </c>
      <c r="E69" s="14">
        <f t="shared" ref="E69:P69" si="45">SUM(F69:Q69)</f>
        <v>0</v>
      </c>
      <c r="F69" s="14">
        <f t="shared" si="45"/>
        <v>0</v>
      </c>
      <c r="G69" s="14">
        <f t="shared" si="45"/>
        <v>0</v>
      </c>
      <c r="H69" s="14">
        <f t="shared" si="45"/>
        <v>0</v>
      </c>
      <c r="I69" s="14">
        <f t="shared" si="45"/>
        <v>0</v>
      </c>
      <c r="J69" s="14">
        <f t="shared" si="45"/>
        <v>0</v>
      </c>
      <c r="K69" s="14">
        <f t="shared" si="45"/>
        <v>0</v>
      </c>
      <c r="L69" s="14">
        <f t="shared" si="45"/>
        <v>0</v>
      </c>
      <c r="M69" s="14">
        <f t="shared" si="45"/>
        <v>0</v>
      </c>
      <c r="N69" s="14">
        <f t="shared" si="45"/>
        <v>0</v>
      </c>
      <c r="O69" s="14">
        <f t="shared" si="45"/>
        <v>0</v>
      </c>
      <c r="P69" s="14">
        <f t="shared" si="45"/>
        <v>0</v>
      </c>
    </row>
    <row r="70" spans="1:17" x14ac:dyDescent="0.25">
      <c r="A70" s="23" t="s">
        <v>68</v>
      </c>
      <c r="B70" s="14">
        <v>0</v>
      </c>
      <c r="C70" s="14">
        <v>0</v>
      </c>
      <c r="D70" s="14">
        <f t="shared" ref="D70:D76" si="46">SUM(E70:P70)</f>
        <v>0</v>
      </c>
      <c r="E70" s="14">
        <v>0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  <c r="N70" s="14">
        <v>0</v>
      </c>
      <c r="O70" s="14">
        <v>0</v>
      </c>
      <c r="P70" s="14">
        <v>0</v>
      </c>
    </row>
    <row r="71" spans="1:17" x14ac:dyDescent="0.25">
      <c r="A71" s="23" t="s">
        <v>69</v>
      </c>
      <c r="B71" s="14">
        <v>0</v>
      </c>
      <c r="C71" s="14">
        <v>0</v>
      </c>
      <c r="D71" s="14">
        <f t="shared" si="46"/>
        <v>0</v>
      </c>
      <c r="E71" s="14">
        <v>0</v>
      </c>
      <c r="F71" s="14">
        <v>0</v>
      </c>
      <c r="G71" s="14">
        <v>0</v>
      </c>
      <c r="H71" s="14">
        <v>0</v>
      </c>
      <c r="I71" s="14">
        <v>0</v>
      </c>
      <c r="J71" s="14">
        <v>0</v>
      </c>
      <c r="K71" s="14">
        <v>0</v>
      </c>
      <c r="L71" s="14">
        <v>0</v>
      </c>
      <c r="M71" s="14">
        <v>0</v>
      </c>
      <c r="N71" s="14">
        <v>0</v>
      </c>
      <c r="O71" s="14">
        <v>0</v>
      </c>
      <c r="P71" s="14">
        <v>0</v>
      </c>
    </row>
    <row r="72" spans="1:17" x14ac:dyDescent="0.25">
      <c r="A72" s="20" t="s">
        <v>70</v>
      </c>
      <c r="B72" s="30">
        <f>+B73+B74</f>
        <v>0</v>
      </c>
      <c r="C72" s="14">
        <v>0</v>
      </c>
      <c r="D72" s="14">
        <f t="shared" si="46"/>
        <v>0</v>
      </c>
      <c r="E72" s="14">
        <f t="shared" ref="E72" si="47">SUM(F72:Q72)</f>
        <v>0</v>
      </c>
      <c r="F72" s="14">
        <f t="shared" ref="F72" si="48">SUM(G72:R72)</f>
        <v>0</v>
      </c>
      <c r="G72" s="14">
        <f t="shared" ref="G72" si="49">SUM(H72:S72)</f>
        <v>0</v>
      </c>
      <c r="H72" s="14">
        <f t="shared" ref="H72" si="50">SUM(I72:T72)</f>
        <v>0</v>
      </c>
      <c r="I72" s="14">
        <f t="shared" ref="I72" si="51">SUM(J72:U72)</f>
        <v>0</v>
      </c>
      <c r="J72" s="14">
        <f t="shared" ref="J72" si="52">SUM(K72:V72)</f>
        <v>0</v>
      </c>
      <c r="K72" s="14">
        <f t="shared" ref="K72" si="53">SUM(L72:W72)</f>
        <v>0</v>
      </c>
      <c r="L72" s="14">
        <f t="shared" ref="L72" si="54">SUM(M72:X72)</f>
        <v>0</v>
      </c>
      <c r="M72" s="14">
        <f t="shared" ref="M72" si="55">SUM(N72:Y72)</f>
        <v>0</v>
      </c>
      <c r="N72" s="14">
        <f t="shared" ref="N72" si="56">SUM(O72:Z72)</f>
        <v>0</v>
      </c>
      <c r="O72" s="14">
        <f t="shared" ref="O72" si="57">SUM(P72:AA72)</f>
        <v>0</v>
      </c>
      <c r="P72" s="14">
        <f t="shared" ref="P72" si="58">SUM(Q72:AB72)</f>
        <v>0</v>
      </c>
    </row>
    <row r="73" spans="1:17" x14ac:dyDescent="0.25">
      <c r="A73" s="23" t="s">
        <v>71</v>
      </c>
      <c r="B73" s="14">
        <v>0</v>
      </c>
      <c r="C73" s="14">
        <v>0</v>
      </c>
      <c r="D73" s="14">
        <f t="shared" si="46"/>
        <v>0</v>
      </c>
      <c r="E73" s="14">
        <v>0</v>
      </c>
      <c r="F73" s="14">
        <v>0</v>
      </c>
      <c r="G73" s="14">
        <v>0</v>
      </c>
      <c r="H73" s="14">
        <v>0</v>
      </c>
      <c r="I73" s="14">
        <v>0</v>
      </c>
      <c r="J73" s="14">
        <v>0</v>
      </c>
      <c r="K73" s="14">
        <v>0</v>
      </c>
      <c r="L73" s="14">
        <v>0</v>
      </c>
      <c r="M73" s="14">
        <v>0</v>
      </c>
      <c r="N73" s="14">
        <v>0</v>
      </c>
      <c r="O73" s="14">
        <v>0</v>
      </c>
      <c r="P73" s="14">
        <v>0</v>
      </c>
    </row>
    <row r="74" spans="1:17" x14ac:dyDescent="0.25">
      <c r="A74" s="23" t="s">
        <v>72</v>
      </c>
      <c r="B74" s="14">
        <v>0</v>
      </c>
      <c r="C74" s="14">
        <v>0</v>
      </c>
      <c r="D74" s="14">
        <f t="shared" si="46"/>
        <v>0</v>
      </c>
      <c r="E74" s="14">
        <v>0</v>
      </c>
      <c r="F74" s="14">
        <v>0</v>
      </c>
      <c r="G74" s="14">
        <v>0</v>
      </c>
      <c r="H74" s="14">
        <v>0</v>
      </c>
      <c r="I74" s="14">
        <v>0</v>
      </c>
      <c r="J74" s="14">
        <v>0</v>
      </c>
      <c r="K74" s="14">
        <v>0</v>
      </c>
      <c r="L74" s="14">
        <v>0</v>
      </c>
      <c r="M74" s="14">
        <v>0</v>
      </c>
      <c r="N74" s="14">
        <v>0</v>
      </c>
      <c r="O74" s="14">
        <v>0</v>
      </c>
      <c r="P74" s="14">
        <v>0</v>
      </c>
    </row>
    <row r="75" spans="1:17" x14ac:dyDescent="0.25">
      <c r="A75" s="20" t="s">
        <v>73</v>
      </c>
      <c r="B75" s="30">
        <f>+B76</f>
        <v>0</v>
      </c>
      <c r="C75" s="14">
        <v>0</v>
      </c>
      <c r="D75" s="14">
        <f t="shared" ref="D75" si="59">SUM(E75:P75)</f>
        <v>0</v>
      </c>
      <c r="E75" s="14">
        <f t="shared" ref="E75" si="60">SUM(F75:Q75)</f>
        <v>0</v>
      </c>
      <c r="F75" s="14">
        <f t="shared" ref="F75" si="61">SUM(G75:R75)</f>
        <v>0</v>
      </c>
      <c r="G75" s="14">
        <f t="shared" ref="G75" si="62">SUM(H75:S75)</f>
        <v>0</v>
      </c>
      <c r="H75" s="14">
        <f t="shared" ref="H75" si="63">SUM(I75:T75)</f>
        <v>0</v>
      </c>
      <c r="I75" s="14">
        <f t="shared" ref="I75" si="64">SUM(J75:U75)</f>
        <v>0</v>
      </c>
      <c r="J75" s="14">
        <f t="shared" ref="J75" si="65">SUM(K75:V75)</f>
        <v>0</v>
      </c>
      <c r="K75" s="14">
        <f t="shared" ref="K75" si="66">SUM(L75:W75)</f>
        <v>0</v>
      </c>
      <c r="L75" s="14">
        <f t="shared" ref="L75" si="67">SUM(M75:X75)</f>
        <v>0</v>
      </c>
      <c r="M75" s="14">
        <f t="shared" ref="M75" si="68">SUM(N75:Y75)</f>
        <v>0</v>
      </c>
      <c r="N75" s="14">
        <f t="shared" ref="N75" si="69">SUM(O75:Z75)</f>
        <v>0</v>
      </c>
      <c r="O75" s="14">
        <f t="shared" ref="O75" si="70">SUM(P75:AA75)</f>
        <v>0</v>
      </c>
      <c r="P75" s="14">
        <f t="shared" ref="P75" si="71">SUM(Q75:AB75)</f>
        <v>0</v>
      </c>
    </row>
    <row r="76" spans="1:17" x14ac:dyDescent="0.25">
      <c r="A76" s="23" t="s">
        <v>74</v>
      </c>
      <c r="B76" s="14">
        <v>0</v>
      </c>
      <c r="C76" s="14">
        <v>0</v>
      </c>
      <c r="D76" s="14">
        <f t="shared" si="46"/>
        <v>0</v>
      </c>
      <c r="E76" s="14">
        <v>0</v>
      </c>
      <c r="F76" s="14">
        <v>0</v>
      </c>
      <c r="G76" s="14">
        <v>0</v>
      </c>
      <c r="H76" s="14">
        <v>0</v>
      </c>
      <c r="I76" s="14">
        <v>0</v>
      </c>
      <c r="J76" s="14">
        <v>0</v>
      </c>
      <c r="K76" s="14">
        <v>0</v>
      </c>
      <c r="L76" s="14">
        <v>0</v>
      </c>
      <c r="M76" s="14">
        <v>0</v>
      </c>
      <c r="N76" s="14">
        <v>0</v>
      </c>
      <c r="O76" s="14">
        <v>0</v>
      </c>
      <c r="P76" s="14">
        <v>0</v>
      </c>
    </row>
    <row r="77" spans="1:17" x14ac:dyDescent="0.25">
      <c r="M77" s="7"/>
    </row>
    <row r="78" spans="1:17" x14ac:dyDescent="0.25">
      <c r="M78" s="7"/>
    </row>
    <row r="79" spans="1:17" x14ac:dyDescent="0.25">
      <c r="M79" s="7"/>
    </row>
    <row r="80" spans="1:17" x14ac:dyDescent="0.25">
      <c r="M80" s="7"/>
    </row>
    <row r="81" spans="13:13" x14ac:dyDescent="0.25">
      <c r="M81" s="7"/>
    </row>
    <row r="82" spans="13:13" x14ac:dyDescent="0.25">
      <c r="M82" s="7"/>
    </row>
    <row r="83" spans="13:13" x14ac:dyDescent="0.25">
      <c r="M83" s="7"/>
    </row>
    <row r="84" spans="13:13" x14ac:dyDescent="0.25">
      <c r="M84" s="7"/>
    </row>
    <row r="85" spans="13:13" x14ac:dyDescent="0.25">
      <c r="M85" s="7"/>
    </row>
    <row r="86" spans="13:13" x14ac:dyDescent="0.25">
      <c r="M86" s="7"/>
    </row>
    <row r="87" spans="13:13" x14ac:dyDescent="0.25">
      <c r="M87" s="7"/>
    </row>
    <row r="88" spans="13:13" x14ac:dyDescent="0.25">
      <c r="M88" s="7"/>
    </row>
    <row r="89" spans="13:13" x14ac:dyDescent="0.25">
      <c r="M89" s="7"/>
    </row>
    <row r="90" spans="13:13" x14ac:dyDescent="0.25">
      <c r="M90" s="7"/>
    </row>
    <row r="91" spans="13:13" x14ac:dyDescent="0.25">
      <c r="M91" s="7"/>
    </row>
    <row r="92" spans="13:13" x14ac:dyDescent="0.25">
      <c r="M92" s="7"/>
    </row>
    <row r="93" spans="13:13" x14ac:dyDescent="0.25">
      <c r="M93" s="7"/>
    </row>
    <row r="94" spans="13:13" x14ac:dyDescent="0.25">
      <c r="M94" s="7"/>
    </row>
    <row r="95" spans="13:13" x14ac:dyDescent="0.25">
      <c r="M95" s="7"/>
    </row>
    <row r="96" spans="13:13" x14ac:dyDescent="0.25">
      <c r="M96" s="7"/>
    </row>
    <row r="97" spans="13:13" x14ac:dyDescent="0.25">
      <c r="M97" s="7"/>
    </row>
    <row r="98" spans="13:13" x14ac:dyDescent="0.25">
      <c r="M98" s="7"/>
    </row>
    <row r="99" spans="13:13" x14ac:dyDescent="0.25">
      <c r="M99" s="7"/>
    </row>
    <row r="100" spans="13:13" x14ac:dyDescent="0.25">
      <c r="M100" s="7"/>
    </row>
    <row r="101" spans="13:13" x14ac:dyDescent="0.25">
      <c r="M101" s="7"/>
    </row>
    <row r="102" spans="13:13" x14ac:dyDescent="0.25">
      <c r="M102" s="7"/>
    </row>
    <row r="103" spans="13:13" x14ac:dyDescent="0.25">
      <c r="M103" s="7"/>
    </row>
    <row r="104" spans="13:13" x14ac:dyDescent="0.25">
      <c r="M104" s="7"/>
    </row>
    <row r="105" spans="13:13" x14ac:dyDescent="0.25">
      <c r="M105" s="7"/>
    </row>
    <row r="106" spans="13:13" x14ac:dyDescent="0.25">
      <c r="M106" s="7"/>
    </row>
    <row r="107" spans="13:13" x14ac:dyDescent="0.25">
      <c r="M107" s="7"/>
    </row>
    <row r="108" spans="13:13" x14ac:dyDescent="0.25">
      <c r="M108" s="7"/>
    </row>
    <row r="109" spans="13:13" x14ac:dyDescent="0.25">
      <c r="M109" s="7"/>
    </row>
    <row r="110" spans="13:13" x14ac:dyDescent="0.25">
      <c r="M110" s="7"/>
    </row>
    <row r="111" spans="13:13" x14ac:dyDescent="0.25">
      <c r="M111" s="7"/>
    </row>
    <row r="112" spans="13:13" x14ac:dyDescent="0.25">
      <c r="M112" s="7"/>
    </row>
    <row r="113" spans="13:13" x14ac:dyDescent="0.25">
      <c r="M113" s="7"/>
    </row>
    <row r="114" spans="13:13" x14ac:dyDescent="0.25">
      <c r="M114" s="7"/>
    </row>
    <row r="115" spans="13:13" x14ac:dyDescent="0.25">
      <c r="M115" s="7"/>
    </row>
    <row r="116" spans="13:13" x14ac:dyDescent="0.25">
      <c r="M116" s="7"/>
    </row>
    <row r="117" spans="13:13" x14ac:dyDescent="0.25">
      <c r="M117" s="7"/>
    </row>
    <row r="118" spans="13:13" x14ac:dyDescent="0.25">
      <c r="M118" s="7"/>
    </row>
    <row r="119" spans="13:13" x14ac:dyDescent="0.25">
      <c r="M119" s="7"/>
    </row>
    <row r="120" spans="13:13" x14ac:dyDescent="0.25">
      <c r="M120" s="7"/>
    </row>
    <row r="121" spans="13:13" x14ac:dyDescent="0.25">
      <c r="M121" s="7"/>
    </row>
    <row r="122" spans="13:13" x14ac:dyDescent="0.25">
      <c r="M122" s="7"/>
    </row>
    <row r="123" spans="13:13" x14ac:dyDescent="0.25">
      <c r="M123" s="7"/>
    </row>
    <row r="124" spans="13:13" x14ac:dyDescent="0.25">
      <c r="M124" s="7"/>
    </row>
    <row r="125" spans="13:13" x14ac:dyDescent="0.25">
      <c r="M125" s="7"/>
    </row>
    <row r="126" spans="13:13" x14ac:dyDescent="0.25">
      <c r="M126" s="7"/>
    </row>
    <row r="127" spans="13:13" x14ac:dyDescent="0.25">
      <c r="M127" s="7"/>
    </row>
    <row r="128" spans="13:13" x14ac:dyDescent="0.25">
      <c r="M128" s="7"/>
    </row>
    <row r="129" spans="13:13" x14ac:dyDescent="0.25">
      <c r="M129" s="7"/>
    </row>
    <row r="130" spans="13:13" x14ac:dyDescent="0.25">
      <c r="M130" s="7"/>
    </row>
    <row r="131" spans="13:13" x14ac:dyDescent="0.25">
      <c r="M131" s="7"/>
    </row>
    <row r="132" spans="13:13" x14ac:dyDescent="0.25">
      <c r="M132" s="7"/>
    </row>
    <row r="133" spans="13:13" x14ac:dyDescent="0.25">
      <c r="M133" s="7"/>
    </row>
    <row r="134" spans="13:13" x14ac:dyDescent="0.25">
      <c r="M134" s="7"/>
    </row>
    <row r="135" spans="13:13" x14ac:dyDescent="0.25">
      <c r="M135" s="7"/>
    </row>
    <row r="136" spans="13:13" x14ac:dyDescent="0.25">
      <c r="M136" s="7"/>
    </row>
    <row r="137" spans="13:13" x14ac:dyDescent="0.25">
      <c r="M137" s="7"/>
    </row>
    <row r="138" spans="13:13" x14ac:dyDescent="0.25">
      <c r="M138" s="7"/>
    </row>
    <row r="139" spans="13:13" x14ac:dyDescent="0.25">
      <c r="M139" s="7"/>
    </row>
    <row r="140" spans="13:13" x14ac:dyDescent="0.25">
      <c r="M140" s="7"/>
    </row>
    <row r="141" spans="13:13" x14ac:dyDescent="0.25">
      <c r="M141" s="7"/>
    </row>
    <row r="142" spans="13:13" x14ac:dyDescent="0.25">
      <c r="M142" s="7"/>
    </row>
    <row r="143" spans="13:13" x14ac:dyDescent="0.25">
      <c r="M143" s="7"/>
    </row>
    <row r="144" spans="13:13" x14ac:dyDescent="0.25">
      <c r="M144" s="7"/>
    </row>
    <row r="145" spans="13:13" x14ac:dyDescent="0.25">
      <c r="M145" s="7"/>
    </row>
    <row r="146" spans="13:13" x14ac:dyDescent="0.25">
      <c r="M146" s="7"/>
    </row>
    <row r="147" spans="13:13" x14ac:dyDescent="0.25">
      <c r="M147" s="7"/>
    </row>
    <row r="148" spans="13:13" x14ac:dyDescent="0.25">
      <c r="M148" s="7"/>
    </row>
    <row r="149" spans="13:13" x14ac:dyDescent="0.25">
      <c r="M149" s="7"/>
    </row>
    <row r="150" spans="13:13" x14ac:dyDescent="0.25">
      <c r="M150" s="7"/>
    </row>
    <row r="151" spans="13:13" x14ac:dyDescent="0.25">
      <c r="M151" s="7"/>
    </row>
    <row r="152" spans="13:13" x14ac:dyDescent="0.25">
      <c r="M152" s="7"/>
    </row>
    <row r="153" spans="13:13" x14ac:dyDescent="0.25">
      <c r="M153" s="7"/>
    </row>
    <row r="154" spans="13:13" x14ac:dyDescent="0.25">
      <c r="M154" s="7"/>
    </row>
    <row r="155" spans="13:13" x14ac:dyDescent="0.25">
      <c r="M155" s="7"/>
    </row>
    <row r="156" spans="13:13" x14ac:dyDescent="0.25">
      <c r="M156" s="7"/>
    </row>
    <row r="157" spans="13:13" x14ac:dyDescent="0.25">
      <c r="M157" s="7"/>
    </row>
    <row r="158" spans="13:13" x14ac:dyDescent="0.25">
      <c r="M158" s="7"/>
    </row>
    <row r="159" spans="13:13" x14ac:dyDescent="0.25">
      <c r="M159" s="7"/>
    </row>
    <row r="160" spans="13:13" x14ac:dyDescent="0.25">
      <c r="M160" s="7"/>
    </row>
    <row r="161" spans="13:13" x14ac:dyDescent="0.25">
      <c r="M161" s="7"/>
    </row>
    <row r="162" spans="13:13" x14ac:dyDescent="0.25">
      <c r="M162" s="7"/>
    </row>
    <row r="163" spans="13:13" x14ac:dyDescent="0.25">
      <c r="M163" s="7"/>
    </row>
    <row r="164" spans="13:13" x14ac:dyDescent="0.25">
      <c r="M164" s="7"/>
    </row>
    <row r="165" spans="13:13" x14ac:dyDescent="0.25">
      <c r="M165" s="7"/>
    </row>
    <row r="166" spans="13:13" x14ac:dyDescent="0.25">
      <c r="M166" s="7"/>
    </row>
    <row r="167" spans="13:13" x14ac:dyDescent="0.25">
      <c r="M167" s="7"/>
    </row>
    <row r="168" spans="13:13" x14ac:dyDescent="0.25">
      <c r="M168" s="7"/>
    </row>
    <row r="169" spans="13:13" x14ac:dyDescent="0.25">
      <c r="M169" s="7"/>
    </row>
    <row r="170" spans="13:13" x14ac:dyDescent="0.25">
      <c r="M170" s="7"/>
    </row>
    <row r="171" spans="13:13" x14ac:dyDescent="0.25">
      <c r="M171" s="7"/>
    </row>
    <row r="172" spans="13:13" x14ac:dyDescent="0.25">
      <c r="M172" s="7"/>
    </row>
    <row r="173" spans="13:13" x14ac:dyDescent="0.25">
      <c r="M173" s="7"/>
    </row>
    <row r="174" spans="13:13" x14ac:dyDescent="0.25">
      <c r="M174" s="7"/>
    </row>
    <row r="175" spans="13:13" x14ac:dyDescent="0.25">
      <c r="M175" s="7"/>
    </row>
    <row r="176" spans="13:13" x14ac:dyDescent="0.25">
      <c r="M176" s="7"/>
    </row>
    <row r="177" spans="13:13" x14ac:dyDescent="0.25">
      <c r="M177" s="7"/>
    </row>
    <row r="178" spans="13:13" x14ac:dyDescent="0.25">
      <c r="M178" s="7"/>
    </row>
    <row r="179" spans="13:13" x14ac:dyDescent="0.25">
      <c r="M179" s="7"/>
    </row>
    <row r="180" spans="13:13" x14ac:dyDescent="0.25">
      <c r="M180" s="7"/>
    </row>
    <row r="181" spans="13:13" x14ac:dyDescent="0.25">
      <c r="M181" s="7"/>
    </row>
    <row r="182" spans="13:13" x14ac:dyDescent="0.25">
      <c r="M182" s="7"/>
    </row>
    <row r="183" spans="13:13" x14ac:dyDescent="0.25">
      <c r="M183" s="7"/>
    </row>
    <row r="184" spans="13:13" x14ac:dyDescent="0.25">
      <c r="M184" s="7"/>
    </row>
    <row r="185" spans="13:13" x14ac:dyDescent="0.25">
      <c r="M185" s="7"/>
    </row>
    <row r="186" spans="13:13" x14ac:dyDescent="0.25">
      <c r="M186" s="7"/>
    </row>
    <row r="187" spans="13:13" x14ac:dyDescent="0.25">
      <c r="M187" s="7"/>
    </row>
    <row r="188" spans="13:13" x14ac:dyDescent="0.25">
      <c r="M188" s="7"/>
    </row>
    <row r="189" spans="13:13" x14ac:dyDescent="0.25">
      <c r="M189" s="7"/>
    </row>
    <row r="190" spans="13:13" x14ac:dyDescent="0.25">
      <c r="M190" s="7"/>
    </row>
    <row r="191" spans="13:13" x14ac:dyDescent="0.25">
      <c r="M191" s="7"/>
    </row>
    <row r="192" spans="13:13" x14ac:dyDescent="0.25">
      <c r="M192" s="7"/>
    </row>
    <row r="193" spans="13:13" x14ac:dyDescent="0.25">
      <c r="M193" s="7"/>
    </row>
    <row r="194" spans="13:13" x14ac:dyDescent="0.25">
      <c r="M194" s="7"/>
    </row>
    <row r="195" spans="13:13" x14ac:dyDescent="0.25">
      <c r="M195" s="7"/>
    </row>
    <row r="196" spans="13:13" x14ac:dyDescent="0.25">
      <c r="M196" s="7"/>
    </row>
    <row r="197" spans="13:13" x14ac:dyDescent="0.25">
      <c r="M197" s="7"/>
    </row>
    <row r="198" spans="13:13" x14ac:dyDescent="0.25">
      <c r="M198" s="7"/>
    </row>
    <row r="199" spans="13:13" x14ac:dyDescent="0.25">
      <c r="M199" s="7"/>
    </row>
    <row r="200" spans="13:13" x14ac:dyDescent="0.25">
      <c r="M200" s="7"/>
    </row>
    <row r="201" spans="13:13" x14ac:dyDescent="0.25">
      <c r="M201" s="7"/>
    </row>
    <row r="202" spans="13:13" x14ac:dyDescent="0.25">
      <c r="M202" s="7"/>
    </row>
    <row r="203" spans="13:13" x14ac:dyDescent="0.25">
      <c r="M203" s="7"/>
    </row>
    <row r="204" spans="13:13" x14ac:dyDescent="0.25">
      <c r="M204" s="7"/>
    </row>
    <row r="205" spans="13:13" x14ac:dyDescent="0.25">
      <c r="M205" s="7"/>
    </row>
    <row r="206" spans="13:13" x14ac:dyDescent="0.25">
      <c r="M206" s="7"/>
    </row>
    <row r="207" spans="13:13" x14ac:dyDescent="0.25">
      <c r="M207" s="7"/>
    </row>
    <row r="208" spans="13:13" x14ac:dyDescent="0.25">
      <c r="M208" s="7"/>
    </row>
    <row r="209" spans="13:13" x14ac:dyDescent="0.25">
      <c r="M209" s="7"/>
    </row>
    <row r="210" spans="13:13" x14ac:dyDescent="0.25">
      <c r="M210" s="7"/>
    </row>
    <row r="211" spans="13:13" x14ac:dyDescent="0.25">
      <c r="M211" s="7"/>
    </row>
    <row r="212" spans="13:13" x14ac:dyDescent="0.25">
      <c r="M212" s="7"/>
    </row>
    <row r="213" spans="13:13" x14ac:dyDescent="0.25">
      <c r="M213" s="7"/>
    </row>
    <row r="214" spans="13:13" x14ac:dyDescent="0.25">
      <c r="M214" s="7"/>
    </row>
    <row r="215" spans="13:13" x14ac:dyDescent="0.25">
      <c r="M215" s="7"/>
    </row>
    <row r="216" spans="13:13" x14ac:dyDescent="0.25">
      <c r="M216" s="7"/>
    </row>
    <row r="217" spans="13:13" x14ac:dyDescent="0.25">
      <c r="M217" s="7"/>
    </row>
    <row r="218" spans="13:13" x14ac:dyDescent="0.25">
      <c r="M218" s="7"/>
    </row>
    <row r="219" spans="13:13" x14ac:dyDescent="0.25">
      <c r="M219" s="7"/>
    </row>
    <row r="220" spans="13:13" x14ac:dyDescent="0.25">
      <c r="M220" s="7"/>
    </row>
    <row r="221" spans="13:13" x14ac:dyDescent="0.25">
      <c r="M221" s="7"/>
    </row>
    <row r="222" spans="13:13" x14ac:dyDescent="0.25">
      <c r="M222" s="7"/>
    </row>
    <row r="223" spans="13:13" x14ac:dyDescent="0.25">
      <c r="M223" s="7"/>
    </row>
    <row r="224" spans="13:13" x14ac:dyDescent="0.25">
      <c r="M224" s="7"/>
    </row>
    <row r="225" spans="13:13" x14ac:dyDescent="0.25">
      <c r="M225" s="7"/>
    </row>
    <row r="226" spans="13:13" x14ac:dyDescent="0.25">
      <c r="M226" s="7"/>
    </row>
    <row r="227" spans="13:13" x14ac:dyDescent="0.25">
      <c r="M227" s="7"/>
    </row>
    <row r="228" spans="13:13" x14ac:dyDescent="0.25">
      <c r="M228" s="7"/>
    </row>
    <row r="229" spans="13:13" x14ac:dyDescent="0.25">
      <c r="M229" s="7"/>
    </row>
    <row r="230" spans="13:13" x14ac:dyDescent="0.25">
      <c r="M230" s="7"/>
    </row>
    <row r="231" spans="13:13" x14ac:dyDescent="0.25">
      <c r="M231" s="7"/>
    </row>
    <row r="232" spans="13:13" x14ac:dyDescent="0.25">
      <c r="M232" s="7"/>
    </row>
    <row r="233" spans="13:13" x14ac:dyDescent="0.25">
      <c r="M233" s="7"/>
    </row>
    <row r="234" spans="13:13" x14ac:dyDescent="0.25">
      <c r="M234" s="7"/>
    </row>
    <row r="235" spans="13:13" x14ac:dyDescent="0.25">
      <c r="M235" s="7"/>
    </row>
    <row r="236" spans="13:13" x14ac:dyDescent="0.25">
      <c r="M236" s="7"/>
    </row>
    <row r="237" spans="13:13" x14ac:dyDescent="0.25">
      <c r="M237" s="7"/>
    </row>
    <row r="238" spans="13:13" x14ac:dyDescent="0.25">
      <c r="M238" s="7"/>
    </row>
    <row r="239" spans="13:13" x14ac:dyDescent="0.25">
      <c r="M239" s="7"/>
    </row>
    <row r="240" spans="13:13" x14ac:dyDescent="0.25">
      <c r="M240" s="7"/>
    </row>
    <row r="241" spans="13:13" x14ac:dyDescent="0.25">
      <c r="M241" s="7"/>
    </row>
    <row r="242" spans="13:13" x14ac:dyDescent="0.25">
      <c r="M242" s="7"/>
    </row>
    <row r="243" spans="13:13" x14ac:dyDescent="0.25">
      <c r="M243" s="7"/>
    </row>
    <row r="244" spans="13:13" x14ac:dyDescent="0.25">
      <c r="M244" s="7"/>
    </row>
    <row r="245" spans="13:13" x14ac:dyDescent="0.25">
      <c r="M245" s="7"/>
    </row>
    <row r="246" spans="13:13" x14ac:dyDescent="0.25">
      <c r="M246" s="7"/>
    </row>
    <row r="247" spans="13:13" x14ac:dyDescent="0.25">
      <c r="M247" s="7"/>
    </row>
    <row r="248" spans="13:13" x14ac:dyDescent="0.25">
      <c r="M248" s="7"/>
    </row>
    <row r="249" spans="13:13" x14ac:dyDescent="0.25">
      <c r="M249" s="7"/>
    </row>
    <row r="250" spans="13:13" x14ac:dyDescent="0.25">
      <c r="M250" s="7"/>
    </row>
    <row r="251" spans="13:13" x14ac:dyDescent="0.25">
      <c r="M251" s="7"/>
    </row>
    <row r="252" spans="13:13" x14ac:dyDescent="0.25">
      <c r="M252" s="7"/>
    </row>
    <row r="253" spans="13:13" x14ac:dyDescent="0.25">
      <c r="M253" s="7"/>
    </row>
    <row r="254" spans="13:13" x14ac:dyDescent="0.25">
      <c r="M254" s="7"/>
    </row>
    <row r="255" spans="13:13" x14ac:dyDescent="0.25">
      <c r="M255" s="7"/>
    </row>
    <row r="256" spans="13:13" x14ac:dyDescent="0.25">
      <c r="M256" s="7"/>
    </row>
    <row r="257" spans="13:13" x14ac:dyDescent="0.25">
      <c r="M257" s="7"/>
    </row>
    <row r="258" spans="13:13" x14ac:dyDescent="0.25">
      <c r="M258" s="7"/>
    </row>
    <row r="259" spans="13:13" x14ac:dyDescent="0.25">
      <c r="M259" s="7"/>
    </row>
  </sheetData>
  <mergeCells count="1">
    <mergeCell ref="E1:P1"/>
  </mergeCells>
  <pageMargins left="0.51181102362204722" right="0.51181102362204722" top="0.74803149606299213" bottom="0.74803149606299213" header="0.31496062992125984" footer="0.31496062992125984"/>
  <pageSetup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EJEC. FEBRERO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Alfredo Abel</cp:lastModifiedBy>
  <cp:lastPrinted>2025-02-10T16:37:05Z</cp:lastPrinted>
  <dcterms:created xsi:type="dcterms:W3CDTF">2018-04-17T18:57:16Z</dcterms:created>
  <dcterms:modified xsi:type="dcterms:W3CDTF">2025-03-31T12:16:59Z</dcterms:modified>
</cp:coreProperties>
</file>