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Enero 2025\"/>
    </mc:Choice>
  </mc:AlternateContent>
  <xr:revisionPtr revIDLastSave="0" documentId="8_{C43C6A24-7601-462A-BB52-274820309AE7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EJEC. ENERO 20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3" l="1"/>
  <c r="P11" i="3" l="1"/>
  <c r="P17" i="3"/>
  <c r="P27" i="3"/>
  <c r="D53" i="3"/>
  <c r="M53" i="3"/>
  <c r="M27" i="3"/>
  <c r="M17" i="3"/>
  <c r="M11" i="3"/>
  <c r="B17" i="3"/>
  <c r="B27" i="3"/>
  <c r="B11" i="3"/>
  <c r="B75" i="3" l="1"/>
  <c r="O11" i="3"/>
  <c r="N11" i="3" l="1"/>
  <c r="L11" i="3" l="1"/>
  <c r="K11" i="3"/>
  <c r="J11" i="3" l="1"/>
  <c r="I11" i="3"/>
  <c r="H11" i="3"/>
  <c r="G11" i="3"/>
  <c r="F11" i="3" l="1"/>
  <c r="G17" i="3" l="1"/>
  <c r="H17" i="3"/>
  <c r="I17" i="3"/>
  <c r="J17" i="3"/>
  <c r="K17" i="3"/>
  <c r="L17" i="3"/>
  <c r="N17" i="3"/>
  <c r="O17" i="3"/>
  <c r="F17" i="3"/>
  <c r="G27" i="3"/>
  <c r="H27" i="3"/>
  <c r="I27" i="3"/>
  <c r="J27" i="3"/>
  <c r="K27" i="3"/>
  <c r="L27" i="3"/>
  <c r="N27" i="3"/>
  <c r="O27" i="3"/>
  <c r="B78" i="3" l="1"/>
  <c r="B84" i="3" l="1"/>
  <c r="B81" i="3"/>
  <c r="B71" i="3"/>
  <c r="B68" i="3"/>
  <c r="B63" i="3"/>
  <c r="B45" i="3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1" i="3"/>
  <c r="D60" i="3"/>
  <c r="D59" i="3"/>
  <c r="D56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B88" i="3" l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G75" i="3" s="1"/>
  <c r="F37" i="3"/>
  <c r="E71" i="3"/>
  <c r="E68" i="3"/>
  <c r="E63" i="3"/>
  <c r="E53" i="3"/>
  <c r="E45" i="3"/>
  <c r="E37" i="3"/>
  <c r="E17" i="3"/>
  <c r="D37" i="3" l="1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  <c r="P75" i="3"/>
  <c r="P88" i="3" s="1"/>
</calcChain>
</file>

<file path=xl/sharedStrings.xml><?xml version="1.0" encoding="utf-8"?>
<sst xmlns="http://schemas.openxmlformats.org/spreadsheetml/2006/main" count="124" uniqueCount="123">
  <si>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</si>
  <si>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</si>
  <si>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</si>
  <si>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</si>
  <si>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</si>
  <si>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</si>
  <si>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</si>
  <si>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</si>
  <si>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</si>
  <si>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</si>
  <si>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</si>
  <si>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</si>
  <si>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</si>
  <si>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</si>
  <si>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</si>
  <si>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</si>
  <si>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</si>
  <si>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</si>
  <si>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</si>
  <si>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</si>
  <si>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</si>
  <si>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</si>
  <si>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</si>
  <si>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</si>
  <si>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</si>
  <si>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</si>
  <si>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</si>
  <si>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</si>
  <si>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</si>
  <si>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</si>
  <si>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</si>
  <si>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</si>
  <si>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</si>
  <si>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</si>
  <si>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</si>
  <si>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</si>
  <si>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</si>
  <si>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</si>
  <si>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</si>
  <si>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</si>
  <si>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</si>
  <si>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</si>
  <si>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</si>
  <si>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</si>
  <si>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</si>
  <si>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</si>
  <si>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</si>
  <si>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</si>
  <si>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</si>
  <si>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</si>
  <si>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</si>
  <si>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</si>
  <si>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</si>
  <si>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</si>
  <si>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</si>
  <si>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</si>
  <si>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</si>
  <si>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</si>
  <si>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</si>
  <si>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</si>
  <si>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</si>
  <si>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</si>
  <si>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</si>
  <si>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</si>
  <si>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</si>
  <si>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</si>
  <si>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</si>
  <si>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</si>
  <si>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</si>
  <si>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</si>
  <si>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</si>
  <si>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</si>
  <si>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</si>
  <si>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</si>
  <si>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</si>
  <si>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</si>
  <si>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</si>
  <si>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</si>
  <si>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</si>
  <si>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</si>
  <si>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</si>
  <si>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</si>
  <si>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</si>
  <si>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</si>
  <si>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</si>
  <si>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</si>
  <si>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</si>
  <si>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</si>
  <si>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</si>
  <si>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</si>
  <si>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</si>
  <si>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</si>
  <si>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</si>
  <si>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</si>
  <si>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</si>
  <si>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</si>
  <si>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</si>
  <si>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</si>
  <si>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</si>
  <si>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</si>
  <si>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</si>
  <si>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</si>
  <si>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</si>
  <si>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</si>
  <si>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</si>
  <si>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</si>
  <si>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</si>
  <si>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</si>
  <si>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</si>
  <si>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</si>
  <si>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</si>
  <si>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</si>
  <si>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</si>
  <si>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</si>
  <si>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</si>
  <si>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JAIME MARTE MARTINEZ</t>
  </si>
  <si>
    <t>Mayor General (SP), P.N.</t>
  </si>
  <si>
    <t>Presidente del Consejo Nacional de Drogas</t>
  </si>
  <si>
    <t>Autorizado por:</t>
  </si>
  <si>
    <t>Año 2025</t>
  </si>
  <si>
    <t>Fuente: Reportes SIGEF al 31  de enero  2025</t>
  </si>
  <si>
    <t>Fecha de imputación: al 31 de enero  2025</t>
  </si>
  <si>
    <t>Fecha de registro: hasta el 03 febrero de 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</si>
</sst>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  <numFmt numFmtId="167" formatCode="0.00_);[Red]\(0.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166" fontId="0" fillId="4" borderId="0" xfId="1" applyNumberFormat="1" applyFont="1" applyFill="1" applyAlignment="1">
      <alignment horizontal="right" vertical="center" wrapText="1"/>
    </xf>
    <xf numFmtId="166" fontId="1" fillId="0" borderId="0" xfId="1" applyNumberFormat="1" applyFont="1" applyAlignment="1">
      <alignment vertical="center" wrapText="1"/>
    </xf>
    <xf numFmtId="43" fontId="1" fillId="0" borderId="1" xfId="1" applyFont="1" applyFill="1" applyBorder="1" applyAlignment="1">
      <alignment horizontal="left" vertical="center" wrapText="1"/>
    </xf>
    <xf numFmtId="166" fontId="0" fillId="0" borderId="0" xfId="1" applyNumberFormat="1" applyFont="1" applyFill="1" applyAlignment="1">
      <alignment horizontal="right" vertical="center" wrapText="1"/>
    </xf>
    <xf numFmtId="39" fontId="0" fillId="0" borderId="0" xfId="1" applyNumberFormat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vertical="center" wrapText="1"/>
    </xf>
    <xf numFmtId="166" fontId="0" fillId="0" borderId="0" xfId="1" applyNumberFormat="1" applyFont="1" applyFill="1" applyAlignment="1">
      <alignment vertical="center" wrapText="1"/>
    </xf>
    <xf numFmtId="4" fontId="1" fillId="0" borderId="0" xfId="1" applyNumberFormat="1" applyFont="1" applyFill="1" applyAlignment="1">
      <alignment vertical="center" wrapText="1"/>
    </xf>
    <xf numFmtId="2" fontId="1" fillId="0" borderId="0" xfId="1" applyNumberFormat="1" applyFont="1" applyFill="1" applyAlignment="1">
      <alignment vertical="center" wrapText="1"/>
    </xf>
    <xf numFmtId="43" fontId="1" fillId="5" borderId="2" xfId="1" applyFont="1" applyFill="1" applyBorder="1" applyAlignment="1">
      <alignment horizontal="right" vertical="center" wrapText="1"/>
    </xf>
    <xf numFmtId="43" fontId="1" fillId="6" borderId="2" xfId="1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center" vertical="center" wrapText="1"/>
    </xf>
    <xf numFmtId="43" fontId="1" fillId="4" borderId="0" xfId="1" applyFont="1" applyFill="1" applyAlignment="1">
      <alignment vertical="center" wrapText="1"/>
    </xf>
    <xf numFmtId="4" fontId="1" fillId="4" borderId="0" xfId="1" applyNumberFormat="1" applyFont="1" applyFill="1" applyAlignment="1">
      <alignment vertical="center" wrapText="1"/>
    </xf>
    <xf numFmtId="2" fontId="1" fillId="4" borderId="0" xfId="1" applyNumberFormat="1" applyFont="1" applyFill="1" applyAlignment="1">
      <alignment vertical="center" wrapText="1"/>
    </xf>
    <xf numFmtId="0" fontId="0" fillId="4" borderId="0" xfId="0" applyFill="1"/>
    <xf numFmtId="164" fontId="1" fillId="4" borderId="1" xfId="0" applyNumberFormat="1" applyFont="1" applyFill="1" applyBorder="1" applyAlignment="1">
      <alignment vertical="center" wrapText="1"/>
    </xf>
    <xf numFmtId="43" fontId="13" fillId="4" borderId="0" xfId="1" applyFont="1" applyFill="1" applyAlignment="1">
      <alignment horizontal="right" vertical="center" wrapText="1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horizontal="right" vertical="center" wrapText="1"/>
    </xf>
    <xf numFmtId="2" fontId="1" fillId="4" borderId="0" xfId="0" applyNumberFormat="1" applyFont="1" applyFill="1" applyAlignment="1">
      <alignment horizontal="right" vertical="center" wrapText="1"/>
    </xf>
    <xf numFmtId="0" fontId="0" fillId="4" borderId="0" xfId="0" applyFill="1" applyAlignment="1">
      <alignment horizontal="left" vertical="center" wrapText="1" indent="2"/>
    </xf>
    <xf numFmtId="0" fontId="0" fillId="4" borderId="0" xfId="0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2" fontId="1" fillId="6" borderId="0" xfId="1" applyNumberFormat="1" applyFont="1" applyFill="1" applyAlignment="1">
      <alignment vertical="center" wrapText="1"/>
    </xf>
    <xf numFmtId="0" fontId="0" fillId="7" borderId="0" xfId="0" applyFill="1"/>
    <xf numFmtId="43" fontId="4" fillId="4" borderId="0" xfId="1" applyFont="1" applyFill="1" applyAlignment="1">
      <alignment vertical="center" wrapText="1"/>
    </xf>
    <xf numFmtId="4" fontId="0" fillId="4" borderId="0" xfId="1" applyNumberFormat="1" applyFont="1" applyFill="1" applyAlignment="1">
      <alignment vertical="center" wrapText="1"/>
    </xf>
    <xf numFmtId="43" fontId="1" fillId="4" borderId="1" xfId="1" applyFont="1" applyFill="1" applyBorder="1" applyAlignment="1">
      <alignment horizontal="left" vertical="center" wrapText="1"/>
    </xf>
    <xf numFmtId="40" fontId="0" fillId="4" borderId="0" xfId="1" applyNumberFormat="1" applyFont="1" applyFill="1" applyAlignment="1">
      <alignment horizontal="right" vertical="center" wrapText="1"/>
    </xf>
    <xf numFmtId="40" fontId="0" fillId="0" borderId="0" xfId="1" applyNumberFormat="1" applyFont="1" applyAlignment="1">
      <alignment vertical="center" wrapText="1"/>
    </xf>
    <xf numFmtId="40" fontId="0" fillId="4" borderId="0" xfId="1" applyNumberFormat="1" applyFont="1" applyFill="1" applyAlignment="1">
      <alignment vertical="center" wrapText="1"/>
    </xf>
    <xf numFmtId="43" fontId="1" fillId="3" borderId="2" xfId="0" applyNumberFormat="1" applyFont="1" applyFill="1" applyBorder="1" applyAlignment="1">
      <alignment horizontal="left" vertical="center" wrapText="1"/>
    </xf>
    <xf numFmtId="167" fontId="0" fillId="0" borderId="0" xfId="1" applyNumberFormat="1" applyFont="1" applyAlignment="1">
      <alignment vertical="center" wrapText="1"/>
    </xf>
    <xf numFmtId="4" fontId="0" fillId="4" borderId="0" xfId="1" applyNumberFormat="1" applyFont="1" applyFill="1" applyAlignment="1">
      <alignment horizontal="right" vertical="center" wrapText="1"/>
    </xf>
    <xf numFmtId="4" fontId="0" fillId="0" borderId="0" xfId="1" applyNumberFormat="1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338606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8"/>
  <sheetViews>
    <sheetView showGridLines="0" tabSelected="1" topLeftCell="A7" zoomScaleNormal="100" workbookViewId="0">
      <selection activeCell="E24" sqref="E24"/>
    </sheetView>
  </sheetViews>
  <sheetFormatPr baseColWidth="10" defaultColWidth="9.140625" defaultRowHeight="15" x14ac:dyDescent="0.25"/>
  <cols>
    <col min="1" max="1" width="33.42578125" customWidth="1"/>
    <col min="2" max="2" width="16" customWidth="1"/>
    <col min="3" max="3" width="6.7109375" customWidth="1"/>
    <col min="4" max="4" width="18" customWidth="1"/>
    <col min="5" max="5" width="14.7109375" customWidth="1"/>
    <col min="6" max="6" width="13.5703125" customWidth="1"/>
    <col min="7" max="7" width="15.85546875" customWidth="1"/>
    <col min="8" max="9" width="15.5703125" customWidth="1"/>
    <col min="10" max="10" width="15.7109375" customWidth="1"/>
    <col min="11" max="11" width="13.28515625" customWidth="1"/>
    <col min="12" max="12" width="13.5703125" bestFit="1" customWidth="1"/>
    <col min="13" max="13" width="14.28515625" style="62" customWidth="1"/>
    <col min="14" max="14" width="14.42578125" customWidth="1"/>
    <col min="15" max="15" width="15.57031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76" t="s">
        <v>97</v>
      </c>
      <c r="B1" s="76"/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R1" s="7"/>
    </row>
    <row r="2" spans="1:29" ht="18.75" x14ac:dyDescent="0.25">
      <c r="A2" s="77" t="s">
        <v>98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R2" s="12"/>
    </row>
    <row r="3" spans="1:29" ht="18.75" customHeight="1" x14ac:dyDescent="0.25">
      <c r="A3" s="80" t="s">
        <v>106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R3" s="12"/>
    </row>
    <row r="4" spans="1:29" ht="18.75" customHeight="1" x14ac:dyDescent="0.25">
      <c r="A4" s="81" t="s">
        <v>107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R4" s="12"/>
    </row>
    <row r="5" spans="1:29" ht="15.75" x14ac:dyDescent="0.25">
      <c r="A5" s="78" t="s">
        <v>119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R5" s="12" t="s">
        <v>92</v>
      </c>
    </row>
    <row r="6" spans="1:29" ht="15.75" x14ac:dyDescent="0.25">
      <c r="A6" s="78" t="s">
        <v>95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R6" s="12" t="s">
        <v>91</v>
      </c>
    </row>
    <row r="7" spans="1:29" x14ac:dyDescent="0.25">
      <c r="A7" s="79" t="s">
        <v>36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R7" s="12" t="s">
        <v>93</v>
      </c>
    </row>
    <row r="8" spans="1:29" x14ac:dyDescent="0.25">
      <c r="E8" s="73" t="s">
        <v>110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5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46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37"/>
      <c r="M10" s="65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1">
        <f>+B12+B13+B14+B15+B16</f>
        <v>186905682</v>
      </c>
      <c r="C11" s="3"/>
      <c r="D11" s="47">
        <f>SUM(D12:D16)</f>
        <v>12052959.16</v>
      </c>
      <c r="E11" s="14">
        <f t="shared" ref="E11" si="1">SUM(E12:E16)</f>
        <v>12052959.16</v>
      </c>
      <c r="F11" s="19">
        <f t="shared" ref="F11:K11" si="2">+F12+F13+F16</f>
        <v>0</v>
      </c>
      <c r="G11" s="19">
        <f t="shared" si="2"/>
        <v>0</v>
      </c>
      <c r="H11" s="19">
        <f t="shared" si="2"/>
        <v>0</v>
      </c>
      <c r="I11" s="19">
        <f t="shared" si="2"/>
        <v>0</v>
      </c>
      <c r="J11" s="19">
        <f t="shared" si="2"/>
        <v>0</v>
      </c>
      <c r="K11" s="19">
        <f t="shared" si="2"/>
        <v>0</v>
      </c>
      <c r="L11" s="38">
        <f>+L12+L13+L16</f>
        <v>0</v>
      </c>
      <c r="M11" s="38">
        <f>+M12+M13+M16</f>
        <v>0</v>
      </c>
      <c r="N11" s="38">
        <f>+N12+N13+N16</f>
        <v>0</v>
      </c>
      <c r="O11" s="38">
        <f>+O12+O13+O16</f>
        <v>0</v>
      </c>
      <c r="P11" s="20">
        <f>SUM(P12:P16)</f>
        <v>0</v>
      </c>
      <c r="T11" s="16"/>
    </row>
    <row r="12" spans="1:29" x14ac:dyDescent="0.25">
      <c r="A12" s="6" t="s">
        <v>3</v>
      </c>
      <c r="B12" s="29">
        <v>125392698</v>
      </c>
      <c r="C12" s="30">
        <v>0</v>
      </c>
      <c r="D12" s="29">
        <v>8900441.9499999993</v>
      </c>
      <c r="E12" s="29">
        <v>8900441.9499999993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38">
        <v>0</v>
      </c>
      <c r="M12" s="38">
        <v>0</v>
      </c>
      <c r="N12" s="35">
        <v>0</v>
      </c>
      <c r="O12" s="66">
        <v>0</v>
      </c>
      <c r="P12" s="70">
        <v>0</v>
      </c>
      <c r="R12" s="17"/>
    </row>
    <row r="13" spans="1:29" x14ac:dyDescent="0.25">
      <c r="A13" s="6" t="s">
        <v>4</v>
      </c>
      <c r="B13" s="29">
        <v>44352790</v>
      </c>
      <c r="C13" s="30">
        <v>0</v>
      </c>
      <c r="D13" s="29">
        <v>1802495.33</v>
      </c>
      <c r="E13" s="29">
        <v>1802495.33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39">
        <v>0</v>
      </c>
      <c r="M13" s="38">
        <v>0</v>
      </c>
      <c r="N13" s="35">
        <v>0</v>
      </c>
      <c r="O13" s="66">
        <v>0</v>
      </c>
      <c r="P13" s="19">
        <v>0</v>
      </c>
    </row>
    <row r="14" spans="1:29" ht="30" x14ac:dyDescent="0.25">
      <c r="A14" s="6" t="s">
        <v>37</v>
      </c>
      <c r="B14" s="30">
        <v>0</v>
      </c>
      <c r="C14" s="30">
        <v>0</v>
      </c>
      <c r="D14" s="30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40">
        <v>0</v>
      </c>
      <c r="M14" s="38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0">
        <v>0</v>
      </c>
      <c r="C15" s="30">
        <v>0</v>
      </c>
      <c r="D15" s="30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40">
        <v>0</v>
      </c>
      <c r="M15" s="38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29">
        <v>17160194</v>
      </c>
      <c r="C16" s="30">
        <v>0</v>
      </c>
      <c r="D16" s="29">
        <v>1350021.88</v>
      </c>
      <c r="E16" s="29">
        <v>1350021.88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35">
        <v>0</v>
      </c>
      <c r="L16" s="38">
        <v>0</v>
      </c>
      <c r="M16" s="38">
        <v>0</v>
      </c>
      <c r="N16" s="35">
        <v>0</v>
      </c>
      <c r="O16" s="66">
        <v>0</v>
      </c>
      <c r="P16" s="19">
        <v>0</v>
      </c>
    </row>
    <row r="17" spans="1:17" x14ac:dyDescent="0.25">
      <c r="A17" s="3" t="s">
        <v>7</v>
      </c>
      <c r="B17" s="52">
        <f>SUM(B18:B26)</f>
        <v>48532000</v>
      </c>
      <c r="C17" s="53"/>
      <c r="D17" s="47">
        <f>SUM(D18:D26)</f>
        <v>1443034.5</v>
      </c>
      <c r="E17" s="14">
        <f>SUM(E18:E26)</f>
        <v>1443034.5</v>
      </c>
      <c r="F17" s="36">
        <f>SUM(F18:F26)</f>
        <v>0</v>
      </c>
      <c r="G17" s="36">
        <f t="shared" ref="G17:O17" si="3">SUM(G18:G26)</f>
        <v>0</v>
      </c>
      <c r="H17" s="36">
        <f t="shared" si="3"/>
        <v>0</v>
      </c>
      <c r="I17" s="36">
        <f t="shared" si="3"/>
        <v>0</v>
      </c>
      <c r="J17" s="36">
        <f t="shared" si="3"/>
        <v>0</v>
      </c>
      <c r="K17" s="36">
        <f t="shared" si="3"/>
        <v>0</v>
      </c>
      <c r="L17" s="36">
        <f t="shared" si="3"/>
        <v>0</v>
      </c>
      <c r="M17" s="36">
        <f t="shared" si="3"/>
        <v>0</v>
      </c>
      <c r="N17" s="36">
        <f t="shared" si="3"/>
        <v>0</v>
      </c>
      <c r="O17" s="36">
        <f t="shared" si="3"/>
        <v>0</v>
      </c>
      <c r="P17" s="36">
        <f>SUM(P18:P26)</f>
        <v>0</v>
      </c>
    </row>
    <row r="18" spans="1:17" x14ac:dyDescent="0.25">
      <c r="A18" s="6" t="s">
        <v>8</v>
      </c>
      <c r="B18" s="29">
        <v>17958400</v>
      </c>
      <c r="C18" s="30">
        <v>0</v>
      </c>
      <c r="D18" s="29">
        <v>923745.34</v>
      </c>
      <c r="E18" s="71">
        <v>923745.34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38">
        <v>0</v>
      </c>
      <c r="M18" s="38">
        <v>0</v>
      </c>
      <c r="N18" s="35">
        <v>0</v>
      </c>
      <c r="O18" s="66">
        <v>0</v>
      </c>
      <c r="P18" s="19">
        <v>0</v>
      </c>
    </row>
    <row r="19" spans="1:17" ht="30" x14ac:dyDescent="0.25">
      <c r="A19" s="6" t="s">
        <v>9</v>
      </c>
      <c r="B19" s="29">
        <v>1043000</v>
      </c>
      <c r="C19" s="30">
        <v>0</v>
      </c>
      <c r="D19" s="32">
        <v>0</v>
      </c>
      <c r="E19" s="72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8">
        <v>0</v>
      </c>
      <c r="M19" s="38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32">
        <v>0</v>
      </c>
      <c r="C20" s="32">
        <v>0</v>
      </c>
      <c r="D20" s="32">
        <v>0</v>
      </c>
      <c r="E20" s="72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41">
        <v>0</v>
      </c>
      <c r="M20" s="38">
        <v>0</v>
      </c>
      <c r="N20" s="19">
        <v>0</v>
      </c>
      <c r="O20" s="19">
        <v>0</v>
      </c>
      <c r="P20" s="19">
        <v>0</v>
      </c>
    </row>
    <row r="21" spans="1:17" ht="26.25" customHeight="1" x14ac:dyDescent="0.25">
      <c r="A21" s="6" t="s">
        <v>11</v>
      </c>
      <c r="B21" s="27"/>
      <c r="C21" s="32">
        <v>0</v>
      </c>
      <c r="D21" s="32">
        <v>0</v>
      </c>
      <c r="E21" s="72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41">
        <v>0</v>
      </c>
      <c r="M21" s="38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27">
        <v>3857600</v>
      </c>
      <c r="C22" s="32">
        <v>0</v>
      </c>
      <c r="D22" s="27">
        <v>21000</v>
      </c>
      <c r="E22" s="72">
        <v>21000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8">
        <v>0</v>
      </c>
      <c r="L22" s="41">
        <v>0</v>
      </c>
      <c r="M22" s="38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7">
        <v>3720000</v>
      </c>
      <c r="C23" s="32">
        <v>0</v>
      </c>
      <c r="D23" s="27">
        <v>498289.16</v>
      </c>
      <c r="E23" s="72">
        <v>498289.16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40">
        <v>0</v>
      </c>
      <c r="M23" s="38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7">
        <v>4474000</v>
      </c>
      <c r="C24" s="32">
        <v>0</v>
      </c>
      <c r="D24" s="32">
        <v>0</v>
      </c>
      <c r="E24" s="72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8">
        <v>0</v>
      </c>
      <c r="L24" s="41">
        <v>0</v>
      </c>
      <c r="M24" s="38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27">
        <v>14361000</v>
      </c>
      <c r="C25" s="32">
        <v>0</v>
      </c>
      <c r="D25" s="32">
        <v>0</v>
      </c>
      <c r="E25" s="72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8">
        <v>0</v>
      </c>
      <c r="L25" s="40">
        <v>0</v>
      </c>
      <c r="M25" s="38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27">
        <v>3118000</v>
      </c>
      <c r="C26" s="32">
        <v>0</v>
      </c>
      <c r="D26" s="32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41">
        <v>0</v>
      </c>
      <c r="M26" s="38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54">
        <f>SUM(B28:B36)</f>
        <v>21123915</v>
      </c>
      <c r="C27" s="32">
        <v>0</v>
      </c>
      <c r="D27" s="48">
        <f>SUM(D28:D36)</f>
        <v>0</v>
      </c>
      <c r="E27" s="33">
        <f>SUM(E28:E36)</f>
        <v>0</v>
      </c>
      <c r="F27" s="33">
        <f t="shared" ref="F27:O27" si="4">SUM(F28:F36)</f>
        <v>0</v>
      </c>
      <c r="G27" s="33">
        <f t="shared" si="4"/>
        <v>0</v>
      </c>
      <c r="H27" s="33">
        <f t="shared" si="4"/>
        <v>0</v>
      </c>
      <c r="I27" s="33">
        <f t="shared" si="4"/>
        <v>0</v>
      </c>
      <c r="J27" s="33">
        <f t="shared" si="4"/>
        <v>0</v>
      </c>
      <c r="K27" s="33">
        <f t="shared" si="4"/>
        <v>0</v>
      </c>
      <c r="L27" s="42">
        <f t="shared" si="4"/>
        <v>0</v>
      </c>
      <c r="M27" s="42">
        <f t="shared" si="4"/>
        <v>0</v>
      </c>
      <c r="N27" s="33">
        <f t="shared" si="4"/>
        <v>0</v>
      </c>
      <c r="O27" s="33">
        <f t="shared" si="4"/>
        <v>0</v>
      </c>
      <c r="P27" s="33">
        <f>SUM(P28:P36)</f>
        <v>0</v>
      </c>
    </row>
    <row r="28" spans="1:17" ht="30" x14ac:dyDescent="0.25">
      <c r="A28" s="6" t="s">
        <v>17</v>
      </c>
      <c r="B28" s="27">
        <v>1575500</v>
      </c>
      <c r="C28" s="32">
        <v>0</v>
      </c>
      <c r="D28" s="32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41">
        <v>0</v>
      </c>
      <c r="M28" s="41">
        <v>0</v>
      </c>
      <c r="N28" s="19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27">
        <v>2403200</v>
      </c>
      <c r="C29" s="32">
        <v>0</v>
      </c>
      <c r="D29" s="32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41">
        <v>0</v>
      </c>
      <c r="M29" s="41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27">
        <v>1972000</v>
      </c>
      <c r="C30" s="32">
        <v>0</v>
      </c>
      <c r="D30" s="32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40">
        <v>0</v>
      </c>
      <c r="M30" s="41">
        <v>0</v>
      </c>
      <c r="N30" s="19">
        <v>0</v>
      </c>
      <c r="O30" s="19">
        <v>0</v>
      </c>
      <c r="P30" s="19">
        <v>0</v>
      </c>
      <c r="Q30" s="19"/>
    </row>
    <row r="31" spans="1:17" ht="30" x14ac:dyDescent="0.25">
      <c r="A31" s="6" t="s">
        <v>20</v>
      </c>
      <c r="B31" s="32">
        <v>0</v>
      </c>
      <c r="C31" s="32">
        <v>0</v>
      </c>
      <c r="D31" s="32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41">
        <v>0</v>
      </c>
      <c r="M31" s="41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27">
        <v>606480</v>
      </c>
      <c r="C32" s="27"/>
      <c r="D32" s="32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40">
        <v>0</v>
      </c>
      <c r="M32" s="41">
        <v>0</v>
      </c>
      <c r="N32" s="19">
        <v>0</v>
      </c>
      <c r="O32" s="19">
        <v>0</v>
      </c>
      <c r="P32" s="19">
        <v>0</v>
      </c>
      <c r="Q32" s="19"/>
    </row>
    <row r="33" spans="1:17" ht="45" x14ac:dyDescent="0.25">
      <c r="A33" s="6" t="s">
        <v>22</v>
      </c>
      <c r="B33" s="27">
        <v>69800</v>
      </c>
      <c r="C33" s="32">
        <v>0</v>
      </c>
      <c r="D33" s="32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41">
        <v>0</v>
      </c>
      <c r="M33" s="41">
        <v>0</v>
      </c>
      <c r="N33" s="19">
        <v>0</v>
      </c>
      <c r="O33" s="19">
        <v>0</v>
      </c>
      <c r="P33" s="19">
        <v>0</v>
      </c>
      <c r="Q33" s="19"/>
    </row>
    <row r="34" spans="1:17" ht="45" x14ac:dyDescent="0.25">
      <c r="A34" s="6" t="s">
        <v>23</v>
      </c>
      <c r="B34" s="27">
        <v>7690200</v>
      </c>
      <c r="C34" s="32">
        <v>0</v>
      </c>
      <c r="D34" s="32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41">
        <v>0</v>
      </c>
      <c r="M34" s="41">
        <v>0</v>
      </c>
      <c r="N34" s="19">
        <v>0</v>
      </c>
      <c r="O34" s="67">
        <v>0</v>
      </c>
      <c r="P34" s="19">
        <v>0</v>
      </c>
      <c r="Q34" s="19"/>
    </row>
    <row r="35" spans="1:17" ht="60" x14ac:dyDescent="0.25">
      <c r="A35" s="6" t="s">
        <v>39</v>
      </c>
      <c r="B35" s="32">
        <v>0</v>
      </c>
      <c r="C35" s="32">
        <v>0</v>
      </c>
      <c r="D35" s="32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41">
        <v>0</v>
      </c>
      <c r="M35" s="41">
        <v>0</v>
      </c>
      <c r="N35" s="19">
        <v>0</v>
      </c>
      <c r="O35" s="19">
        <v>0</v>
      </c>
      <c r="P35" s="19">
        <v>0</v>
      </c>
      <c r="Q35" s="19"/>
    </row>
    <row r="36" spans="1:17" ht="30" x14ac:dyDescent="0.25">
      <c r="A36" s="6" t="s">
        <v>24</v>
      </c>
      <c r="B36" s="27">
        <v>6806735</v>
      </c>
      <c r="C36" s="32">
        <v>0</v>
      </c>
      <c r="D36" s="32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41">
        <v>0</v>
      </c>
      <c r="M36" s="41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55">
        <v>0</v>
      </c>
      <c r="C37" s="53"/>
      <c r="D37" s="49">
        <f>SUM(E37:P37)</f>
        <v>0</v>
      </c>
      <c r="E37" s="20">
        <f>SUM(E38:E44)</f>
        <v>0</v>
      </c>
      <c r="F37" s="20">
        <f t="shared" ref="F37:K37" si="5">SUM(F38:F44)</f>
        <v>0</v>
      </c>
      <c r="G37" s="20">
        <f t="shared" si="5"/>
        <v>0</v>
      </c>
      <c r="H37" s="20">
        <v>0</v>
      </c>
      <c r="I37" s="20">
        <v>0</v>
      </c>
      <c r="J37" s="20">
        <f t="shared" si="5"/>
        <v>0</v>
      </c>
      <c r="K37" s="20">
        <f t="shared" si="5"/>
        <v>0</v>
      </c>
      <c r="L37" s="43">
        <f t="shared" ref="L37" si="6">SUM(L38:L44)</f>
        <v>0</v>
      </c>
      <c r="M37" s="49">
        <f t="shared" ref="M37" si="7">SUM(M38:M44)</f>
        <v>0</v>
      </c>
      <c r="N37" s="20">
        <f t="shared" ref="N37" si="8">SUM(N38:N44)</f>
        <v>0</v>
      </c>
      <c r="O37" s="20">
        <f t="shared" ref="O37" si="9">SUM(O38:O44)</f>
        <v>0</v>
      </c>
      <c r="P37" s="20">
        <f t="shared" ref="P37" si="10">SUM(P38:P44)</f>
        <v>0</v>
      </c>
    </row>
    <row r="38" spans="1:17" ht="30" x14ac:dyDescent="0.25">
      <c r="A38" s="6" t="s">
        <v>26</v>
      </c>
      <c r="B38" s="32">
        <v>0</v>
      </c>
      <c r="C38" s="56"/>
      <c r="D38" s="32">
        <f t="shared" ref="D38:D74" si="11">SUM(E38:P38)</f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40">
        <v>0</v>
      </c>
      <c r="M38" s="32">
        <v>0</v>
      </c>
      <c r="N38" s="19">
        <v>0</v>
      </c>
      <c r="O38" s="19">
        <v>0</v>
      </c>
      <c r="P38" s="19">
        <v>0</v>
      </c>
      <c r="Q38" s="19"/>
    </row>
    <row r="39" spans="1:17" ht="45" x14ac:dyDescent="0.25">
      <c r="A39" s="6" t="s">
        <v>40</v>
      </c>
      <c r="B39" s="32">
        <v>0</v>
      </c>
      <c r="C39" s="56"/>
      <c r="D39" s="32">
        <f t="shared" si="11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40">
        <v>0</v>
      </c>
      <c r="M39" s="32">
        <v>0</v>
      </c>
      <c r="N39" s="19">
        <v>0</v>
      </c>
      <c r="O39" s="19">
        <v>0</v>
      </c>
      <c r="P39" s="19">
        <v>0</v>
      </c>
      <c r="Q39" s="19"/>
    </row>
    <row r="40" spans="1:17" ht="45" x14ac:dyDescent="0.25">
      <c r="A40" s="6" t="s">
        <v>41</v>
      </c>
      <c r="B40" s="32">
        <v>0</v>
      </c>
      <c r="C40" s="56"/>
      <c r="D40" s="32">
        <f t="shared" si="11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40">
        <v>0</v>
      </c>
      <c r="M40" s="32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32">
        <v>0</v>
      </c>
      <c r="C41" s="56"/>
      <c r="D41" s="32">
        <f t="shared" si="11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40">
        <v>0</v>
      </c>
      <c r="M41" s="32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32">
        <v>0</v>
      </c>
      <c r="C42" s="56"/>
      <c r="D42" s="32">
        <f t="shared" si="11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40">
        <v>0</v>
      </c>
      <c r="M42" s="32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32">
        <v>0</v>
      </c>
      <c r="C43" s="56"/>
      <c r="D43" s="32">
        <f t="shared" si="11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40">
        <v>0</v>
      </c>
      <c r="M43" s="32">
        <v>0</v>
      </c>
      <c r="N43" s="19">
        <v>0</v>
      </c>
      <c r="O43" s="19">
        <v>0</v>
      </c>
      <c r="P43" s="19">
        <v>0</v>
      </c>
      <c r="Q43" s="19"/>
    </row>
    <row r="44" spans="1:17" ht="45" x14ac:dyDescent="0.25">
      <c r="A44" s="6" t="s">
        <v>44</v>
      </c>
      <c r="B44" s="32">
        <v>0</v>
      </c>
      <c r="C44" s="56"/>
      <c r="D44" s="32">
        <f t="shared" si="11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40">
        <v>0</v>
      </c>
      <c r="M44" s="32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55">
        <f>+B46+B47+B48+B49+B50+B51+B52</f>
        <v>0</v>
      </c>
      <c r="C45" s="53"/>
      <c r="D45" s="49">
        <f>SUM(E45:P45)</f>
        <v>0</v>
      </c>
      <c r="E45" s="20">
        <f>SUM(E46:E52)</f>
        <v>0</v>
      </c>
      <c r="F45" s="20">
        <f t="shared" ref="F45" si="12">SUM(F46:F52)</f>
        <v>0</v>
      </c>
      <c r="G45" s="20">
        <f t="shared" ref="G45" si="13">SUM(G46:G52)</f>
        <v>0</v>
      </c>
      <c r="H45" s="20">
        <f t="shared" ref="H45" si="14">SUM(H46:H52)</f>
        <v>0</v>
      </c>
      <c r="I45" s="20">
        <f t="shared" ref="I45" si="15">SUM(I46:I52)</f>
        <v>0</v>
      </c>
      <c r="J45" s="20">
        <f t="shared" ref="J45" si="16">SUM(J46:J52)</f>
        <v>0</v>
      </c>
      <c r="K45" s="20">
        <f t="shared" ref="K45" si="17">SUM(K46:K52)</f>
        <v>0</v>
      </c>
      <c r="L45" s="43">
        <f t="shared" ref="L45" si="18">SUM(L46:L52)</f>
        <v>0</v>
      </c>
      <c r="M45" s="49">
        <f t="shared" ref="M45" si="19">SUM(M46:M52)</f>
        <v>0</v>
      </c>
      <c r="N45" s="20">
        <f t="shared" ref="N45" si="20">SUM(N46:N52)</f>
        <v>0</v>
      </c>
      <c r="O45" s="20">
        <f t="shared" ref="O45" si="21">SUM(O46:O52)</f>
        <v>0</v>
      </c>
      <c r="P45" s="20">
        <f t="shared" ref="P45" si="22">SUM(P46:P52)</f>
        <v>0</v>
      </c>
    </row>
    <row r="46" spans="1:17" ht="30" x14ac:dyDescent="0.25">
      <c r="A46" s="6" t="s">
        <v>46</v>
      </c>
      <c r="B46" s="32">
        <v>0</v>
      </c>
      <c r="C46" s="56"/>
      <c r="D46" s="32">
        <f t="shared" si="11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40">
        <v>0</v>
      </c>
      <c r="M46" s="32">
        <v>0</v>
      </c>
      <c r="N46" s="19">
        <v>0</v>
      </c>
      <c r="O46" s="19">
        <v>0</v>
      </c>
      <c r="P46" s="19">
        <v>0</v>
      </c>
      <c r="Q46" s="19"/>
    </row>
    <row r="47" spans="1:17" ht="45" x14ac:dyDescent="0.25">
      <c r="A47" s="6" t="s">
        <v>47</v>
      </c>
      <c r="B47" s="32">
        <v>0</v>
      </c>
      <c r="C47" s="56"/>
      <c r="D47" s="32">
        <f t="shared" si="11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40">
        <v>0</v>
      </c>
      <c r="M47" s="32">
        <v>0</v>
      </c>
      <c r="N47" s="19">
        <v>0</v>
      </c>
      <c r="O47" s="19">
        <v>0</v>
      </c>
      <c r="P47" s="19">
        <v>0</v>
      </c>
      <c r="Q47" s="19"/>
    </row>
    <row r="48" spans="1:17" ht="45" x14ac:dyDescent="0.25">
      <c r="A48" s="6" t="s">
        <v>48</v>
      </c>
      <c r="B48" s="32">
        <v>0</v>
      </c>
      <c r="C48" s="56"/>
      <c r="D48" s="32">
        <f t="shared" si="11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40">
        <v>0</v>
      </c>
      <c r="M48" s="32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32">
        <v>0</v>
      </c>
      <c r="C49" s="56"/>
      <c r="D49" s="32">
        <f t="shared" si="11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40">
        <v>0</v>
      </c>
      <c r="M49" s="32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32">
        <v>0</v>
      </c>
      <c r="C50" s="56"/>
      <c r="D50" s="32">
        <f t="shared" si="11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40">
        <v>0</v>
      </c>
      <c r="M50" s="32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32">
        <v>0</v>
      </c>
      <c r="C51" s="56"/>
      <c r="D51" s="32">
        <f t="shared" si="11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40">
        <v>0</v>
      </c>
      <c r="M51" s="32">
        <v>0</v>
      </c>
      <c r="N51" s="19">
        <v>0</v>
      </c>
      <c r="O51" s="19">
        <v>0</v>
      </c>
      <c r="P51" s="19">
        <v>0</v>
      </c>
      <c r="Q51" s="19"/>
    </row>
    <row r="52" spans="1:17" ht="45" x14ac:dyDescent="0.25">
      <c r="A52" s="6" t="s">
        <v>52</v>
      </c>
      <c r="B52" s="32">
        <v>0</v>
      </c>
      <c r="C52" s="56"/>
      <c r="D52" s="32">
        <f t="shared" si="11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40">
        <v>0</v>
      </c>
      <c r="M52" s="32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7">
        <f>+B54+B55+B56+B57+B58+B62+B59</f>
        <v>18529900</v>
      </c>
      <c r="C53" s="32">
        <v>0</v>
      </c>
      <c r="D53" s="47">
        <f>+D54+D55+D58+D62+D57</f>
        <v>0</v>
      </c>
      <c r="E53" s="20">
        <f>SUM(E54:E62)</f>
        <v>0</v>
      </c>
      <c r="F53" s="20">
        <f t="shared" ref="F53:K53" si="23">SUM(F54:F62)</f>
        <v>0</v>
      </c>
      <c r="G53" s="20">
        <f t="shared" si="23"/>
        <v>0</v>
      </c>
      <c r="H53" s="20">
        <f t="shared" si="23"/>
        <v>0</v>
      </c>
      <c r="I53" s="36">
        <f t="shared" si="23"/>
        <v>0</v>
      </c>
      <c r="J53" s="36">
        <f t="shared" si="23"/>
        <v>0</v>
      </c>
      <c r="K53" s="36">
        <f t="shared" si="23"/>
        <v>0</v>
      </c>
      <c r="L53" s="43">
        <f t="shared" ref="L53:M53" si="24">SUM(L54:L62)</f>
        <v>0</v>
      </c>
      <c r="M53" s="36">
        <f t="shared" si="24"/>
        <v>0</v>
      </c>
      <c r="N53" s="20">
        <f t="shared" ref="N53" si="25">SUM(N54:N62)</f>
        <v>0</v>
      </c>
      <c r="O53" s="20">
        <f t="shared" ref="O53" si="26">SUM(O54:O62)</f>
        <v>0</v>
      </c>
      <c r="P53" s="20">
        <f t="shared" ref="P53" si="27">SUM(P54:P62)</f>
        <v>0</v>
      </c>
    </row>
    <row r="54" spans="1:17" x14ac:dyDescent="0.25">
      <c r="A54" s="6" t="s">
        <v>29</v>
      </c>
      <c r="B54" s="27">
        <v>7628250</v>
      </c>
      <c r="C54" s="32">
        <v>0</v>
      </c>
      <c r="D54" s="32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28">
        <v>0</v>
      </c>
      <c r="L54" s="40">
        <v>0</v>
      </c>
      <c r="M54" s="28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27">
        <v>2561250</v>
      </c>
      <c r="C55" s="56"/>
      <c r="D55" s="32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40">
        <v>0</v>
      </c>
      <c r="M55" s="28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27"/>
      <c r="C56" s="56"/>
      <c r="D56" s="32">
        <f t="shared" si="11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40">
        <v>0</v>
      </c>
      <c r="M56" s="28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63">
        <v>7000000</v>
      </c>
      <c r="C57" s="56"/>
      <c r="D57" s="68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40">
        <v>0</v>
      </c>
      <c r="M57" s="28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27">
        <v>1330400</v>
      </c>
      <c r="C58" s="56"/>
      <c r="D58" s="68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40">
        <v>0</v>
      </c>
      <c r="M58" s="28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27">
        <v>10000</v>
      </c>
      <c r="C59" s="56"/>
      <c r="D59" s="32">
        <f t="shared" si="11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40">
        <v>0</v>
      </c>
      <c r="M59" s="28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32">
        <v>0</v>
      </c>
      <c r="C60" s="56"/>
      <c r="D60" s="32">
        <f t="shared" si="11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40">
        <v>0</v>
      </c>
      <c r="M60" s="28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32">
        <v>0</v>
      </c>
      <c r="C61" s="56"/>
      <c r="D61" s="32">
        <f t="shared" si="11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40">
        <v>0</v>
      </c>
      <c r="M61" s="28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27">
        <v>0</v>
      </c>
      <c r="C62" s="56"/>
      <c r="D62" s="64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40">
        <v>0</v>
      </c>
      <c r="M62" s="28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55">
        <f>+B64+B65+B66+B67</f>
        <v>0</v>
      </c>
      <c r="C63" s="53"/>
      <c r="D63" s="49">
        <f>SUM(E63:P63)</f>
        <v>0</v>
      </c>
      <c r="E63" s="20">
        <f>SUM(E64:E67)</f>
        <v>0</v>
      </c>
      <c r="F63" s="20">
        <f t="shared" ref="F63:L63" si="28">SUM(F64:F67)</f>
        <v>0</v>
      </c>
      <c r="G63" s="20">
        <f t="shared" si="28"/>
        <v>0</v>
      </c>
      <c r="H63" s="20">
        <f t="shared" si="28"/>
        <v>0</v>
      </c>
      <c r="I63" s="20">
        <f t="shared" si="28"/>
        <v>0</v>
      </c>
      <c r="J63" s="20">
        <f t="shared" si="28"/>
        <v>0</v>
      </c>
      <c r="K63" s="20">
        <f t="shared" si="28"/>
        <v>0</v>
      </c>
      <c r="L63" s="43">
        <f t="shared" si="28"/>
        <v>0</v>
      </c>
      <c r="M63" s="49">
        <f t="shared" ref="M63" si="29">SUM(M64:M67)</f>
        <v>0</v>
      </c>
      <c r="N63" s="20">
        <f t="shared" ref="N63" si="30">SUM(N64:N67)</f>
        <v>0</v>
      </c>
      <c r="O63" s="20">
        <f t="shared" ref="O63" si="31">SUM(O64:O67)</f>
        <v>0</v>
      </c>
      <c r="P63" s="20">
        <f t="shared" ref="P63" si="32">SUM(P64:P67)</f>
        <v>0</v>
      </c>
    </row>
    <row r="64" spans="1:17" x14ac:dyDescent="0.25">
      <c r="A64" s="6" t="s">
        <v>57</v>
      </c>
      <c r="B64" s="32">
        <v>0</v>
      </c>
      <c r="C64" s="56"/>
      <c r="D64" s="32">
        <f t="shared" si="11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40">
        <v>0</v>
      </c>
      <c r="M64" s="32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32">
        <v>0</v>
      </c>
      <c r="C65" s="56"/>
      <c r="D65" s="32">
        <f t="shared" si="11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40">
        <v>0</v>
      </c>
      <c r="M65" s="32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32">
        <v>0</v>
      </c>
      <c r="C66" s="56"/>
      <c r="D66" s="32">
        <f t="shared" si="11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40">
        <v>0</v>
      </c>
      <c r="M66" s="32">
        <v>0</v>
      </c>
      <c r="N66" s="19">
        <v>0</v>
      </c>
      <c r="O66" s="19">
        <v>0</v>
      </c>
      <c r="P66" s="19">
        <v>0</v>
      </c>
      <c r="Q66" s="19"/>
    </row>
    <row r="67" spans="1:17" ht="60" x14ac:dyDescent="0.25">
      <c r="A67" s="6" t="s">
        <v>60</v>
      </c>
      <c r="B67" s="32">
        <v>0</v>
      </c>
      <c r="C67" s="56"/>
      <c r="D67" s="32">
        <f t="shared" si="11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40">
        <v>0</v>
      </c>
      <c r="M67" s="32">
        <v>0</v>
      </c>
      <c r="N67" s="19">
        <v>0</v>
      </c>
      <c r="O67" s="19">
        <v>0</v>
      </c>
      <c r="P67" s="19">
        <v>0</v>
      </c>
      <c r="Q67" s="19"/>
    </row>
    <row r="68" spans="1:17" ht="45" x14ac:dyDescent="0.25">
      <c r="A68" s="3" t="s">
        <v>61</v>
      </c>
      <c r="B68" s="55">
        <f>+B69+B70</f>
        <v>0</v>
      </c>
      <c r="C68" s="53"/>
      <c r="D68" s="49">
        <f>SUM(E68:P68)</f>
        <v>0</v>
      </c>
      <c r="E68" s="20">
        <f>SUM(E69:E70)</f>
        <v>0</v>
      </c>
      <c r="F68" s="20">
        <f t="shared" ref="F68:L68" si="33">SUM(F69:F70)</f>
        <v>0</v>
      </c>
      <c r="G68" s="20">
        <f t="shared" si="33"/>
        <v>0</v>
      </c>
      <c r="H68" s="20">
        <f t="shared" si="33"/>
        <v>0</v>
      </c>
      <c r="I68" s="20">
        <f t="shared" si="33"/>
        <v>0</v>
      </c>
      <c r="J68" s="20">
        <f t="shared" si="33"/>
        <v>0</v>
      </c>
      <c r="K68" s="20">
        <f t="shared" si="33"/>
        <v>0</v>
      </c>
      <c r="L68" s="43">
        <f t="shared" si="33"/>
        <v>0</v>
      </c>
      <c r="M68" s="49">
        <f t="shared" ref="M68" si="34">SUM(M69:M70)</f>
        <v>0</v>
      </c>
      <c r="N68" s="20">
        <f t="shared" ref="N68" si="35">SUM(N69:N70)</f>
        <v>0</v>
      </c>
      <c r="O68" s="20">
        <f t="shared" ref="O68" si="36">SUM(O69:O70)</f>
        <v>0</v>
      </c>
      <c r="P68" s="20">
        <f t="shared" ref="P68" si="37">SUM(P69:P70)</f>
        <v>0</v>
      </c>
    </row>
    <row r="69" spans="1:17" ht="30" x14ac:dyDescent="0.25">
      <c r="A69" s="6" t="s">
        <v>62</v>
      </c>
      <c r="B69" s="32">
        <v>0</v>
      </c>
      <c r="C69" s="56"/>
      <c r="D69" s="32">
        <f t="shared" si="11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40">
        <v>0</v>
      </c>
      <c r="M69" s="32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32">
        <v>0</v>
      </c>
      <c r="C70" s="56"/>
      <c r="D70" s="32">
        <f t="shared" si="11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40">
        <v>0</v>
      </c>
      <c r="M70" s="32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55">
        <f>+B72+B73+B74</f>
        <v>0</v>
      </c>
      <c r="C71" s="53"/>
      <c r="D71" s="49">
        <f>SUM(E71:P71)</f>
        <v>0</v>
      </c>
      <c r="E71" s="20">
        <f>SUM(E72:E74)</f>
        <v>0</v>
      </c>
      <c r="F71" s="20">
        <f t="shared" ref="F71:L71" si="38">SUM(F72:F74)</f>
        <v>0</v>
      </c>
      <c r="G71" s="20">
        <f t="shared" si="38"/>
        <v>0</v>
      </c>
      <c r="H71" s="20">
        <f t="shared" si="38"/>
        <v>0</v>
      </c>
      <c r="I71" s="20">
        <f t="shared" si="38"/>
        <v>0</v>
      </c>
      <c r="J71" s="20">
        <f t="shared" si="38"/>
        <v>0</v>
      </c>
      <c r="K71" s="20">
        <f t="shared" si="38"/>
        <v>0</v>
      </c>
      <c r="L71" s="43">
        <f t="shared" si="38"/>
        <v>0</v>
      </c>
      <c r="M71" s="49">
        <f t="shared" ref="M71" si="39">SUM(M72:M74)</f>
        <v>0</v>
      </c>
      <c r="N71" s="20">
        <f t="shared" ref="N71" si="40">SUM(N72:N74)</f>
        <v>0</v>
      </c>
      <c r="O71" s="20">
        <f t="shared" ref="O71" si="41">SUM(O72:O74)</f>
        <v>0</v>
      </c>
      <c r="P71" s="20">
        <f t="shared" ref="P71" si="42">SUM(P72:P74)</f>
        <v>0</v>
      </c>
      <c r="Q71" s="20"/>
    </row>
    <row r="72" spans="1:17" ht="30" x14ac:dyDescent="0.25">
      <c r="A72" s="6" t="s">
        <v>65</v>
      </c>
      <c r="B72" s="32">
        <v>0</v>
      </c>
      <c r="C72" s="56"/>
      <c r="D72" s="32">
        <f t="shared" si="11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40">
        <v>0</v>
      </c>
      <c r="M72" s="32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32">
        <v>0</v>
      </c>
      <c r="C73" s="56"/>
      <c r="D73" s="32">
        <f t="shared" si="11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40">
        <v>0</v>
      </c>
      <c r="M73" s="32">
        <v>0</v>
      </c>
      <c r="N73" s="19">
        <v>0</v>
      </c>
      <c r="O73" s="19">
        <v>0</v>
      </c>
      <c r="P73" s="19">
        <v>0</v>
      </c>
      <c r="Q73" s="19"/>
    </row>
    <row r="74" spans="1:17" ht="45" x14ac:dyDescent="0.25">
      <c r="A74" s="6" t="s">
        <v>67</v>
      </c>
      <c r="B74" s="32">
        <v>0</v>
      </c>
      <c r="C74" s="56"/>
      <c r="D74" s="32">
        <f t="shared" si="11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40">
        <v>0</v>
      </c>
      <c r="M74" s="32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24">
        <f>+B11+B17+B27+B37+B45+B63+B53+B68+B71</f>
        <v>275091497</v>
      </c>
      <c r="C75" s="24"/>
      <c r="D75" s="24">
        <f t="shared" ref="D75:P75" si="43">SUM(D11+D17+D27+D37+D45+D53+D63+D68+D71)</f>
        <v>13495993.66</v>
      </c>
      <c r="E75" s="24">
        <f>SUM(E11+E17+E27+E37+E45+E53+E63+E68+E71)</f>
        <v>13495993.66</v>
      </c>
      <c r="F75" s="24">
        <f t="shared" si="43"/>
        <v>0</v>
      </c>
      <c r="G75" s="24">
        <f>SUM(G11+G17+G27+G37+G45+G53+G63+G68+G71)</f>
        <v>0</v>
      </c>
      <c r="H75" s="24">
        <f t="shared" si="43"/>
        <v>0</v>
      </c>
      <c r="I75" s="24">
        <f t="shared" si="43"/>
        <v>0</v>
      </c>
      <c r="J75" s="24">
        <f t="shared" si="43"/>
        <v>0</v>
      </c>
      <c r="K75" s="24">
        <f t="shared" si="43"/>
        <v>0</v>
      </c>
      <c r="L75" s="45">
        <f t="shared" si="43"/>
        <v>0</v>
      </c>
      <c r="M75" s="45">
        <f t="shared" si="43"/>
        <v>0</v>
      </c>
      <c r="N75" s="24">
        <f t="shared" si="43"/>
        <v>0</v>
      </c>
      <c r="O75" s="24">
        <f t="shared" si="43"/>
        <v>0</v>
      </c>
      <c r="P75" s="24">
        <f t="shared" si="43"/>
        <v>0</v>
      </c>
    </row>
    <row r="76" spans="1:17" x14ac:dyDescent="0.25">
      <c r="A76" s="4"/>
      <c r="B76" s="57" t="s">
        <v>111</v>
      </c>
      <c r="C76" s="57"/>
      <c r="D76" s="50"/>
      <c r="E76" s="5"/>
      <c r="M76" s="50"/>
    </row>
    <row r="77" spans="1:17" x14ac:dyDescent="0.25">
      <c r="A77" s="1" t="s">
        <v>68</v>
      </c>
      <c r="B77" s="58"/>
      <c r="C77" s="58"/>
      <c r="D77" s="51"/>
      <c r="E77" s="2"/>
      <c r="F77" s="2"/>
      <c r="G77" s="2"/>
      <c r="H77" s="2"/>
      <c r="I77" s="2"/>
      <c r="J77" s="2"/>
      <c r="K77" s="2"/>
      <c r="L77" s="2"/>
      <c r="M77" s="51"/>
      <c r="N77" s="2"/>
      <c r="O77" s="2"/>
      <c r="P77" s="2"/>
    </row>
    <row r="78" spans="1:17" ht="30" x14ac:dyDescent="0.25">
      <c r="A78" s="3" t="s">
        <v>69</v>
      </c>
      <c r="B78" s="55">
        <f>+B79+B80</f>
        <v>0</v>
      </c>
      <c r="C78" s="53"/>
      <c r="D78" s="49">
        <f>SUM(E78:P78)</f>
        <v>0</v>
      </c>
      <c r="E78" s="20">
        <f t="shared" ref="E78:P78" si="44">SUM(F78:Q78)</f>
        <v>0</v>
      </c>
      <c r="F78" s="20">
        <f t="shared" si="44"/>
        <v>0</v>
      </c>
      <c r="G78" s="20">
        <f t="shared" si="44"/>
        <v>0</v>
      </c>
      <c r="H78" s="20">
        <f t="shared" si="44"/>
        <v>0</v>
      </c>
      <c r="I78" s="20">
        <f t="shared" si="44"/>
        <v>0</v>
      </c>
      <c r="J78" s="20">
        <f t="shared" si="44"/>
        <v>0</v>
      </c>
      <c r="K78" s="20">
        <f t="shared" si="44"/>
        <v>0</v>
      </c>
      <c r="L78" s="43">
        <f t="shared" si="44"/>
        <v>0</v>
      </c>
      <c r="M78" s="49">
        <f t="shared" si="44"/>
        <v>0</v>
      </c>
      <c r="N78" s="20">
        <f t="shared" si="44"/>
        <v>0</v>
      </c>
      <c r="O78" s="20">
        <f t="shared" si="44"/>
        <v>0</v>
      </c>
      <c r="P78" s="20">
        <f t="shared" si="44"/>
        <v>0</v>
      </c>
    </row>
    <row r="79" spans="1:17" ht="30" x14ac:dyDescent="0.25">
      <c r="A79" s="6" t="s">
        <v>70</v>
      </c>
      <c r="B79" s="32">
        <v>0</v>
      </c>
      <c r="C79" s="56"/>
      <c r="D79" s="32">
        <f t="shared" ref="D79:D86" si="45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40">
        <v>0</v>
      </c>
      <c r="M79" s="32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32">
        <v>0</v>
      </c>
      <c r="C80" s="56"/>
      <c r="D80" s="32">
        <f t="shared" si="45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40">
        <v>0</v>
      </c>
      <c r="M80" s="32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55">
        <f>+B82+B83</f>
        <v>0</v>
      </c>
      <c r="C81" s="53"/>
      <c r="D81" s="49">
        <f t="shared" si="45"/>
        <v>0</v>
      </c>
      <c r="E81" s="20">
        <f t="shared" ref="E81" si="46">SUM(F81:Q81)</f>
        <v>0</v>
      </c>
      <c r="F81" s="20">
        <f t="shared" ref="F81" si="47">SUM(G81:R81)</f>
        <v>0</v>
      </c>
      <c r="G81" s="20">
        <f t="shared" ref="G81" si="48">SUM(H81:S81)</f>
        <v>0</v>
      </c>
      <c r="H81" s="20">
        <f t="shared" ref="H81" si="49">SUM(I81:T81)</f>
        <v>0</v>
      </c>
      <c r="I81" s="20">
        <f t="shared" ref="I81" si="50">SUM(J81:U81)</f>
        <v>0</v>
      </c>
      <c r="J81" s="20">
        <f t="shared" ref="J81" si="51">SUM(K81:V81)</f>
        <v>0</v>
      </c>
      <c r="K81" s="20">
        <f t="shared" ref="K81" si="52">SUM(L81:W81)</f>
        <v>0</v>
      </c>
      <c r="L81" s="43">
        <f t="shared" ref="L81" si="53">SUM(M81:X81)</f>
        <v>0</v>
      </c>
      <c r="M81" s="49">
        <f t="shared" ref="M81" si="54">SUM(N81:Y81)</f>
        <v>0</v>
      </c>
      <c r="N81" s="20">
        <f t="shared" ref="N81" si="55">SUM(O81:Z81)</f>
        <v>0</v>
      </c>
      <c r="O81" s="20">
        <f t="shared" ref="O81" si="56">SUM(P81:AA81)</f>
        <v>0</v>
      </c>
      <c r="P81" s="20">
        <f t="shared" ref="P81" si="57">SUM(Q81:AB81)</f>
        <v>0</v>
      </c>
    </row>
    <row r="82" spans="1:16" ht="30" x14ac:dyDescent="0.25">
      <c r="A82" s="6" t="s">
        <v>73</v>
      </c>
      <c r="B82" s="32">
        <v>0</v>
      </c>
      <c r="C82" s="56"/>
      <c r="D82" s="32">
        <f t="shared" si="45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40">
        <v>0</v>
      </c>
      <c r="M82" s="32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32">
        <v>0</v>
      </c>
      <c r="C83" s="56"/>
      <c r="D83" s="32">
        <f t="shared" si="45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40">
        <v>0</v>
      </c>
      <c r="M83" s="32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55">
        <f>+B85</f>
        <v>0</v>
      </c>
      <c r="C84" s="53"/>
      <c r="D84" s="49">
        <f t="shared" ref="D84" si="58">SUM(E84:P84)</f>
        <v>0</v>
      </c>
      <c r="E84" s="20">
        <f t="shared" ref="E84" si="59">SUM(F84:Q84)</f>
        <v>0</v>
      </c>
      <c r="F84" s="20">
        <f t="shared" ref="F84" si="60">SUM(G84:R84)</f>
        <v>0</v>
      </c>
      <c r="G84" s="20">
        <f t="shared" ref="G84" si="61">SUM(H84:S84)</f>
        <v>0</v>
      </c>
      <c r="H84" s="20">
        <f t="shared" ref="H84" si="62">SUM(I84:T84)</f>
        <v>0</v>
      </c>
      <c r="I84" s="20">
        <f t="shared" ref="I84" si="63">SUM(J84:U84)</f>
        <v>0</v>
      </c>
      <c r="J84" s="20">
        <f t="shared" ref="J84" si="64">SUM(K84:V84)</f>
        <v>0</v>
      </c>
      <c r="K84" s="20">
        <f t="shared" ref="K84" si="65">SUM(L84:W84)</f>
        <v>0</v>
      </c>
      <c r="L84" s="43">
        <f t="shared" ref="L84" si="66">SUM(M84:X84)</f>
        <v>0</v>
      </c>
      <c r="M84" s="49">
        <f t="shared" ref="M84" si="67">SUM(N84:Y84)</f>
        <v>0</v>
      </c>
      <c r="N84" s="20">
        <f t="shared" ref="N84" si="68">SUM(O84:Z84)</f>
        <v>0</v>
      </c>
      <c r="O84" s="20">
        <f t="shared" ref="O84" si="69">SUM(P84:AA84)</f>
        <v>0</v>
      </c>
      <c r="P84" s="20">
        <f t="shared" ref="P84" si="70">SUM(Q84:AB84)</f>
        <v>0</v>
      </c>
    </row>
    <row r="85" spans="1:16" ht="30" x14ac:dyDescent="0.25">
      <c r="A85" s="6" t="s">
        <v>76</v>
      </c>
      <c r="B85" s="32">
        <v>0</v>
      </c>
      <c r="C85" s="56"/>
      <c r="D85" s="32">
        <f t="shared" si="45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40">
        <v>0</v>
      </c>
      <c r="M85" s="32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59">
        <f>+B84+B81+B78</f>
        <v>0</v>
      </c>
      <c r="C86" s="60"/>
      <c r="D86" s="61">
        <f t="shared" si="45"/>
        <v>0</v>
      </c>
      <c r="E86" s="61">
        <f t="shared" ref="E86" si="71">SUM(F86:Q86)</f>
        <v>0</v>
      </c>
      <c r="F86" s="61">
        <f t="shared" ref="F86" si="72">SUM(G86:R86)</f>
        <v>0</v>
      </c>
      <c r="G86" s="61">
        <f t="shared" ref="G86" si="73">SUM(H86:S86)</f>
        <v>0</v>
      </c>
      <c r="H86" s="61">
        <f t="shared" ref="H86" si="74">SUM(I86:T86)</f>
        <v>0</v>
      </c>
      <c r="I86" s="61">
        <f t="shared" ref="I86" si="75">SUM(J86:U86)</f>
        <v>0</v>
      </c>
      <c r="J86" s="61">
        <f t="shared" ref="J86" si="76">SUM(K86:V86)</f>
        <v>0</v>
      </c>
      <c r="K86" s="61">
        <f t="shared" ref="K86" si="77">SUM(L86:W86)</f>
        <v>0</v>
      </c>
      <c r="L86" s="61">
        <f t="shared" ref="L86" si="78">SUM(M86:X86)</f>
        <v>0</v>
      </c>
      <c r="M86" s="61">
        <f t="shared" ref="M86" si="79">SUM(N86:Y86)</f>
        <v>0</v>
      </c>
      <c r="N86" s="61">
        <f t="shared" ref="N86" si="80">SUM(O86:Z86)</f>
        <v>0</v>
      </c>
      <c r="O86" s="61">
        <f t="shared" ref="O86" si="81">SUM(P86:AA86)</f>
        <v>0</v>
      </c>
      <c r="P86" s="61">
        <f t="shared" ref="P86" si="82">SUM(Q86:AB86)</f>
        <v>0</v>
      </c>
    </row>
    <row r="87" spans="1:16" x14ac:dyDescent="0.25">
      <c r="B87" s="50"/>
      <c r="C87" s="50"/>
      <c r="D87" s="50" t="s">
        <v>104</v>
      </c>
      <c r="M87" s="50"/>
    </row>
    <row r="88" spans="1:16" ht="31.5" x14ac:dyDescent="0.25">
      <c r="A88" s="9" t="s">
        <v>78</v>
      </c>
      <c r="B88" s="69">
        <f>+B86+B75</f>
        <v>275091497</v>
      </c>
      <c r="C88" s="9"/>
      <c r="D88" s="25">
        <f>+D75</f>
        <v>13495993.66</v>
      </c>
      <c r="E88" s="25">
        <f t="shared" ref="E88:P88" si="83">SUM(E75+E86)</f>
        <v>13495993.66</v>
      </c>
      <c r="F88" s="25">
        <f>SUM(F75+F86)</f>
        <v>0</v>
      </c>
      <c r="G88" s="25">
        <f t="shared" si="83"/>
        <v>0</v>
      </c>
      <c r="H88" s="25">
        <f t="shared" si="83"/>
        <v>0</v>
      </c>
      <c r="I88" s="25">
        <f t="shared" si="83"/>
        <v>0</v>
      </c>
      <c r="J88" s="25">
        <f t="shared" si="83"/>
        <v>0</v>
      </c>
      <c r="K88" s="25">
        <f t="shared" si="83"/>
        <v>0</v>
      </c>
      <c r="L88" s="44">
        <f t="shared" si="83"/>
        <v>0</v>
      </c>
      <c r="M88" s="25">
        <f t="shared" si="83"/>
        <v>0</v>
      </c>
      <c r="N88" s="25">
        <f t="shared" si="83"/>
        <v>0</v>
      </c>
      <c r="O88" s="25">
        <f t="shared" si="83"/>
        <v>0</v>
      </c>
      <c r="P88" s="25">
        <f t="shared" si="83"/>
        <v>0</v>
      </c>
    </row>
    <row r="89" spans="1:16" x14ac:dyDescent="0.25">
      <c r="A89" t="s">
        <v>120</v>
      </c>
      <c r="M89" s="50"/>
    </row>
    <row r="90" spans="1:16" x14ac:dyDescent="0.25">
      <c r="A90" t="s">
        <v>122</v>
      </c>
      <c r="M90" s="50"/>
    </row>
    <row r="91" spans="1:16" x14ac:dyDescent="0.25">
      <c r="A91" t="s">
        <v>121</v>
      </c>
      <c r="M91" s="50"/>
    </row>
    <row r="92" spans="1:16" x14ac:dyDescent="0.25">
      <c r="M92" s="50"/>
    </row>
    <row r="93" spans="1:16" x14ac:dyDescent="0.25">
      <c r="A93" s="34" t="s">
        <v>112</v>
      </c>
      <c r="B93" s="34"/>
      <c r="C93" s="34"/>
      <c r="M93" s="50"/>
    </row>
    <row r="94" spans="1:16" x14ac:dyDescent="0.25">
      <c r="A94" s="34" t="s">
        <v>113</v>
      </c>
      <c r="B94" s="34"/>
      <c r="C94" s="34"/>
      <c r="M94" s="50"/>
    </row>
    <row r="95" spans="1:16" x14ac:dyDescent="0.25">
      <c r="A95" s="82" t="s">
        <v>114</v>
      </c>
      <c r="B95" s="82"/>
      <c r="C95" s="82"/>
      <c r="D95" s="82"/>
      <c r="E95" s="82"/>
      <c r="F95" s="82"/>
      <c r="G95" s="82"/>
      <c r="H95" s="82"/>
      <c r="M95" s="50"/>
    </row>
    <row r="96" spans="1:16" x14ac:dyDescent="0.25">
      <c r="A96" s="4"/>
      <c r="B96" s="4"/>
      <c r="C96" s="4"/>
      <c r="D96" s="4"/>
      <c r="E96" s="4"/>
      <c r="F96" s="4"/>
      <c r="G96" s="4"/>
      <c r="H96" s="4"/>
      <c r="M96" s="50"/>
    </row>
    <row r="97" spans="1:13" x14ac:dyDescent="0.25">
      <c r="M97" s="50"/>
    </row>
    <row r="98" spans="1:13" x14ac:dyDescent="0.25">
      <c r="A98" s="21" t="s">
        <v>99</v>
      </c>
      <c r="B98" s="21"/>
      <c r="C98" s="21"/>
      <c r="D98" s="21" t="s">
        <v>104</v>
      </c>
      <c r="G98" s="21" t="s">
        <v>118</v>
      </c>
      <c r="M98" s="50"/>
    </row>
    <row r="99" spans="1:13" x14ac:dyDescent="0.25">
      <c r="A99" s="21"/>
      <c r="B99" s="21"/>
      <c r="C99" s="21"/>
      <c r="D99" s="21"/>
      <c r="G99" s="21"/>
      <c r="M99" s="50"/>
    </row>
    <row r="100" spans="1:13" x14ac:dyDescent="0.25">
      <c r="A100" s="21"/>
      <c r="B100" s="21"/>
      <c r="C100" s="21"/>
      <c r="D100" s="21"/>
      <c r="G100" s="21"/>
      <c r="M100" s="50"/>
    </row>
    <row r="101" spans="1:13" x14ac:dyDescent="0.25">
      <c r="A101" s="21"/>
      <c r="B101" s="21"/>
      <c r="C101" s="21"/>
      <c r="D101" s="21"/>
      <c r="G101" s="21"/>
      <c r="M101" s="50"/>
    </row>
    <row r="102" spans="1:13" x14ac:dyDescent="0.25">
      <c r="A102" s="22" t="s">
        <v>100</v>
      </c>
      <c r="B102" s="22"/>
      <c r="C102" s="22"/>
      <c r="D102" s="22"/>
      <c r="G102" s="22" t="s">
        <v>105</v>
      </c>
      <c r="M102" s="50"/>
    </row>
    <row r="103" spans="1:13" x14ac:dyDescent="0.25">
      <c r="A103" s="21" t="s">
        <v>101</v>
      </c>
      <c r="B103" s="21"/>
      <c r="C103" s="21"/>
      <c r="D103" s="21"/>
      <c r="G103" s="21" t="s">
        <v>102</v>
      </c>
      <c r="M103" s="50"/>
    </row>
    <row r="104" spans="1:13" x14ac:dyDescent="0.25">
      <c r="G104" s="21"/>
      <c r="M104" s="50"/>
    </row>
    <row r="105" spans="1:13" x14ac:dyDescent="0.25">
      <c r="M105" s="50"/>
    </row>
    <row r="106" spans="1:13" x14ac:dyDescent="0.25">
      <c r="M106" s="50"/>
    </row>
    <row r="107" spans="1:13" x14ac:dyDescent="0.25">
      <c r="B107" s="83" t="s">
        <v>103</v>
      </c>
      <c r="C107" s="83"/>
      <c r="D107" s="83"/>
      <c r="E107" s="83"/>
      <c r="M107" s="50"/>
    </row>
    <row r="108" spans="1:13" x14ac:dyDescent="0.25">
      <c r="M108" s="50"/>
    </row>
    <row r="109" spans="1:13" x14ac:dyDescent="0.25">
      <c r="M109" s="50"/>
    </row>
    <row r="110" spans="1:13" x14ac:dyDescent="0.25">
      <c r="M110" s="50"/>
    </row>
    <row r="111" spans="1:13" x14ac:dyDescent="0.25">
      <c r="B111" s="84" t="s">
        <v>115</v>
      </c>
      <c r="C111" s="84"/>
      <c r="D111" s="84"/>
      <c r="E111" s="84"/>
      <c r="M111" s="50"/>
    </row>
    <row r="112" spans="1:13" x14ac:dyDescent="0.25">
      <c r="B112" s="83" t="s">
        <v>116</v>
      </c>
      <c r="C112" s="83"/>
      <c r="D112" s="83"/>
      <c r="E112" s="83"/>
      <c r="M112" s="50"/>
    </row>
    <row r="113" spans="2:13" x14ac:dyDescent="0.25">
      <c r="B113" s="83" t="s">
        <v>117</v>
      </c>
      <c r="C113" s="83"/>
      <c r="D113" s="83"/>
      <c r="E113" s="83"/>
      <c r="M113" s="50"/>
    </row>
    <row r="114" spans="2:13" x14ac:dyDescent="0.25">
      <c r="M114" s="50"/>
    </row>
    <row r="115" spans="2:13" x14ac:dyDescent="0.25">
      <c r="M115" s="50"/>
    </row>
    <row r="116" spans="2:13" x14ac:dyDescent="0.25">
      <c r="M116" s="50"/>
    </row>
    <row r="117" spans="2:13" x14ac:dyDescent="0.25">
      <c r="M117" s="50"/>
    </row>
    <row r="118" spans="2:13" x14ac:dyDescent="0.25">
      <c r="M118" s="50"/>
    </row>
    <row r="119" spans="2:13" x14ac:dyDescent="0.25">
      <c r="M119" s="50"/>
    </row>
    <row r="120" spans="2:13" x14ac:dyDescent="0.25">
      <c r="M120" s="50"/>
    </row>
    <row r="121" spans="2:13" x14ac:dyDescent="0.25">
      <c r="M121" s="50"/>
    </row>
    <row r="122" spans="2:13" x14ac:dyDescent="0.25">
      <c r="M122" s="50"/>
    </row>
    <row r="123" spans="2:13" x14ac:dyDescent="0.25">
      <c r="M123" s="50"/>
    </row>
    <row r="124" spans="2:13" x14ac:dyDescent="0.25">
      <c r="M124" s="50"/>
    </row>
    <row r="125" spans="2:13" x14ac:dyDescent="0.25">
      <c r="M125" s="50"/>
    </row>
    <row r="126" spans="2:13" x14ac:dyDescent="0.25">
      <c r="M126" s="50"/>
    </row>
    <row r="127" spans="2:13" x14ac:dyDescent="0.25">
      <c r="M127" s="50"/>
    </row>
    <row r="128" spans="2:13" x14ac:dyDescent="0.25">
      <c r="M128" s="50"/>
    </row>
    <row r="129" spans="13:13" x14ac:dyDescent="0.25">
      <c r="M129" s="50"/>
    </row>
    <row r="130" spans="13:13" x14ac:dyDescent="0.25">
      <c r="M130" s="50"/>
    </row>
    <row r="131" spans="13:13" x14ac:dyDescent="0.25">
      <c r="M131" s="50"/>
    </row>
    <row r="132" spans="13:13" x14ac:dyDescent="0.25">
      <c r="M132" s="50"/>
    </row>
    <row r="133" spans="13:13" x14ac:dyDescent="0.25">
      <c r="M133" s="50"/>
    </row>
    <row r="134" spans="13:13" x14ac:dyDescent="0.25">
      <c r="M134" s="50"/>
    </row>
    <row r="135" spans="13:13" x14ac:dyDescent="0.25">
      <c r="M135" s="50"/>
    </row>
    <row r="136" spans="13:13" x14ac:dyDescent="0.25">
      <c r="M136" s="50"/>
    </row>
    <row r="137" spans="13:13" x14ac:dyDescent="0.25">
      <c r="M137" s="50"/>
    </row>
    <row r="138" spans="13:13" x14ac:dyDescent="0.25">
      <c r="M138" s="50"/>
    </row>
    <row r="139" spans="13:13" x14ac:dyDescent="0.25">
      <c r="M139" s="50"/>
    </row>
    <row r="140" spans="13:13" x14ac:dyDescent="0.25">
      <c r="M140" s="50"/>
    </row>
    <row r="141" spans="13:13" x14ac:dyDescent="0.25">
      <c r="M141" s="50"/>
    </row>
    <row r="142" spans="13:13" x14ac:dyDescent="0.25">
      <c r="M142" s="50"/>
    </row>
    <row r="143" spans="13:13" x14ac:dyDescent="0.25">
      <c r="M143" s="50"/>
    </row>
    <row r="144" spans="13:13" x14ac:dyDescent="0.25">
      <c r="M144" s="50"/>
    </row>
    <row r="145" spans="13:13" x14ac:dyDescent="0.25">
      <c r="M145" s="50"/>
    </row>
    <row r="146" spans="13:13" x14ac:dyDescent="0.25">
      <c r="M146" s="50"/>
    </row>
    <row r="147" spans="13:13" x14ac:dyDescent="0.25">
      <c r="M147" s="50"/>
    </row>
    <row r="148" spans="13:13" x14ac:dyDescent="0.25">
      <c r="M148" s="50"/>
    </row>
    <row r="149" spans="13:13" x14ac:dyDescent="0.25">
      <c r="M149" s="50"/>
    </row>
    <row r="150" spans="13:13" x14ac:dyDescent="0.25">
      <c r="M150" s="50"/>
    </row>
    <row r="151" spans="13:13" x14ac:dyDescent="0.25">
      <c r="M151" s="50"/>
    </row>
    <row r="152" spans="13:13" x14ac:dyDescent="0.25">
      <c r="M152" s="50"/>
    </row>
    <row r="153" spans="13:13" x14ac:dyDescent="0.25">
      <c r="M153" s="50"/>
    </row>
    <row r="154" spans="13:13" x14ac:dyDescent="0.25">
      <c r="M154" s="50"/>
    </row>
    <row r="155" spans="13:13" x14ac:dyDescent="0.25">
      <c r="M155" s="50"/>
    </row>
    <row r="156" spans="13:13" x14ac:dyDescent="0.25">
      <c r="M156" s="50"/>
    </row>
    <row r="157" spans="13:13" x14ac:dyDescent="0.25">
      <c r="M157" s="50"/>
    </row>
    <row r="158" spans="13:13" x14ac:dyDescent="0.25">
      <c r="M158" s="50"/>
    </row>
    <row r="159" spans="13:13" x14ac:dyDescent="0.25">
      <c r="M159" s="50"/>
    </row>
    <row r="160" spans="13:13" x14ac:dyDescent="0.25">
      <c r="M160" s="50"/>
    </row>
    <row r="161" spans="13:13" x14ac:dyDescent="0.25">
      <c r="M161" s="50"/>
    </row>
    <row r="162" spans="13:13" x14ac:dyDescent="0.25">
      <c r="M162" s="50"/>
    </row>
    <row r="163" spans="13:13" x14ac:dyDescent="0.25">
      <c r="M163" s="50"/>
    </row>
    <row r="164" spans="13:13" x14ac:dyDescent="0.25">
      <c r="M164" s="50"/>
    </row>
    <row r="165" spans="13:13" x14ac:dyDescent="0.25">
      <c r="M165" s="50"/>
    </row>
    <row r="166" spans="13:13" x14ac:dyDescent="0.25">
      <c r="M166" s="50"/>
    </row>
    <row r="167" spans="13:13" x14ac:dyDescent="0.25">
      <c r="M167" s="50"/>
    </row>
    <row r="168" spans="13:13" x14ac:dyDescent="0.25">
      <c r="M168" s="50"/>
    </row>
    <row r="169" spans="13:13" x14ac:dyDescent="0.25">
      <c r="M169" s="50"/>
    </row>
    <row r="170" spans="13:13" x14ac:dyDescent="0.25">
      <c r="M170" s="50"/>
    </row>
    <row r="171" spans="13:13" x14ac:dyDescent="0.25">
      <c r="M171" s="50"/>
    </row>
    <row r="172" spans="13:13" x14ac:dyDescent="0.25">
      <c r="M172" s="50"/>
    </row>
    <row r="173" spans="13:13" x14ac:dyDescent="0.25">
      <c r="M173" s="50"/>
    </row>
    <row r="174" spans="13:13" x14ac:dyDescent="0.25">
      <c r="M174" s="50"/>
    </row>
    <row r="175" spans="13:13" x14ac:dyDescent="0.25">
      <c r="M175" s="50"/>
    </row>
    <row r="176" spans="13:13" x14ac:dyDescent="0.25">
      <c r="M176" s="50"/>
    </row>
    <row r="177" spans="13:13" x14ac:dyDescent="0.25">
      <c r="M177" s="50"/>
    </row>
    <row r="178" spans="13:13" x14ac:dyDescent="0.25">
      <c r="M178" s="50"/>
    </row>
    <row r="179" spans="13:13" x14ac:dyDescent="0.25">
      <c r="M179" s="50"/>
    </row>
    <row r="180" spans="13:13" x14ac:dyDescent="0.25">
      <c r="M180" s="50"/>
    </row>
    <row r="181" spans="13:13" x14ac:dyDescent="0.25">
      <c r="M181" s="50"/>
    </row>
    <row r="182" spans="13:13" x14ac:dyDescent="0.25">
      <c r="M182" s="50"/>
    </row>
    <row r="183" spans="13:13" x14ac:dyDescent="0.25">
      <c r="M183" s="50"/>
    </row>
    <row r="184" spans="13:13" x14ac:dyDescent="0.25">
      <c r="M184" s="50"/>
    </row>
    <row r="185" spans="13:13" x14ac:dyDescent="0.25">
      <c r="M185" s="50"/>
    </row>
    <row r="186" spans="13:13" x14ac:dyDescent="0.25">
      <c r="M186" s="50"/>
    </row>
    <row r="187" spans="13:13" x14ac:dyDescent="0.25">
      <c r="M187" s="50"/>
    </row>
    <row r="188" spans="13:13" x14ac:dyDescent="0.25">
      <c r="M188" s="50"/>
    </row>
    <row r="189" spans="13:13" x14ac:dyDescent="0.25">
      <c r="M189" s="50"/>
    </row>
    <row r="190" spans="13:13" x14ac:dyDescent="0.25">
      <c r="M190" s="50"/>
    </row>
    <row r="191" spans="13:13" x14ac:dyDescent="0.25">
      <c r="M191" s="50"/>
    </row>
    <row r="192" spans="13:13" x14ac:dyDescent="0.25">
      <c r="M192" s="50"/>
    </row>
    <row r="193" spans="13:13" x14ac:dyDescent="0.25">
      <c r="M193" s="50"/>
    </row>
    <row r="194" spans="13:13" x14ac:dyDescent="0.25">
      <c r="M194" s="50"/>
    </row>
    <row r="195" spans="13:13" x14ac:dyDescent="0.25">
      <c r="M195" s="50"/>
    </row>
    <row r="196" spans="13:13" x14ac:dyDescent="0.25">
      <c r="M196" s="50"/>
    </row>
    <row r="197" spans="13:13" x14ac:dyDescent="0.25">
      <c r="M197" s="50"/>
    </row>
    <row r="198" spans="13:13" x14ac:dyDescent="0.25">
      <c r="M198" s="50"/>
    </row>
    <row r="199" spans="13:13" x14ac:dyDescent="0.25">
      <c r="M199" s="50"/>
    </row>
    <row r="200" spans="13:13" x14ac:dyDescent="0.25">
      <c r="M200" s="50"/>
    </row>
    <row r="201" spans="13:13" x14ac:dyDescent="0.25">
      <c r="M201" s="50"/>
    </row>
    <row r="202" spans="13:13" x14ac:dyDescent="0.25">
      <c r="M202" s="50"/>
    </row>
    <row r="203" spans="13:13" x14ac:dyDescent="0.25">
      <c r="M203" s="50"/>
    </row>
    <row r="204" spans="13:13" x14ac:dyDescent="0.25">
      <c r="M204" s="50"/>
    </row>
    <row r="205" spans="13:13" x14ac:dyDescent="0.25">
      <c r="M205" s="50"/>
    </row>
    <row r="206" spans="13:13" x14ac:dyDescent="0.25">
      <c r="M206" s="50"/>
    </row>
    <row r="207" spans="13:13" x14ac:dyDescent="0.25">
      <c r="M207" s="50"/>
    </row>
    <row r="208" spans="13:13" x14ac:dyDescent="0.25">
      <c r="M208" s="50"/>
    </row>
    <row r="209" spans="13:13" x14ac:dyDescent="0.25">
      <c r="M209" s="50"/>
    </row>
    <row r="210" spans="13:13" x14ac:dyDescent="0.25">
      <c r="M210" s="50"/>
    </row>
    <row r="211" spans="13:13" x14ac:dyDescent="0.25">
      <c r="M211" s="50"/>
    </row>
    <row r="212" spans="13:13" x14ac:dyDescent="0.25">
      <c r="M212" s="50"/>
    </row>
    <row r="213" spans="13:13" x14ac:dyDescent="0.25">
      <c r="M213" s="50"/>
    </row>
    <row r="214" spans="13:13" x14ac:dyDescent="0.25">
      <c r="M214" s="50"/>
    </row>
    <row r="215" spans="13:13" x14ac:dyDescent="0.25">
      <c r="M215" s="50"/>
    </row>
    <row r="216" spans="13:13" x14ac:dyDescent="0.25">
      <c r="M216" s="50"/>
    </row>
    <row r="217" spans="13:13" x14ac:dyDescent="0.25">
      <c r="M217" s="50"/>
    </row>
    <row r="218" spans="13:13" x14ac:dyDescent="0.25">
      <c r="M218" s="50"/>
    </row>
    <row r="219" spans="13:13" x14ac:dyDescent="0.25">
      <c r="M219" s="50"/>
    </row>
    <row r="220" spans="13:13" x14ac:dyDescent="0.25">
      <c r="M220" s="50"/>
    </row>
    <row r="221" spans="13:13" x14ac:dyDescent="0.25">
      <c r="M221" s="50"/>
    </row>
    <row r="222" spans="13:13" x14ac:dyDescent="0.25">
      <c r="M222" s="50"/>
    </row>
    <row r="223" spans="13:13" x14ac:dyDescent="0.25">
      <c r="M223" s="50"/>
    </row>
    <row r="224" spans="13:13" x14ac:dyDescent="0.25">
      <c r="M224" s="50"/>
    </row>
    <row r="225" spans="13:13" x14ac:dyDescent="0.25">
      <c r="M225" s="50"/>
    </row>
    <row r="226" spans="13:13" x14ac:dyDescent="0.25">
      <c r="M226" s="50"/>
    </row>
    <row r="227" spans="13:13" x14ac:dyDescent="0.25">
      <c r="M227" s="50"/>
    </row>
    <row r="228" spans="13:13" x14ac:dyDescent="0.25">
      <c r="M228" s="50"/>
    </row>
    <row r="229" spans="13:13" x14ac:dyDescent="0.25">
      <c r="M229" s="50"/>
    </row>
    <row r="230" spans="13:13" x14ac:dyDescent="0.25">
      <c r="M230" s="50"/>
    </row>
    <row r="231" spans="13:13" x14ac:dyDescent="0.25">
      <c r="M231" s="50"/>
    </row>
    <row r="232" spans="13:13" x14ac:dyDescent="0.25">
      <c r="M232" s="50"/>
    </row>
    <row r="233" spans="13:13" x14ac:dyDescent="0.25">
      <c r="M233" s="50"/>
    </row>
    <row r="234" spans="13:13" x14ac:dyDescent="0.25">
      <c r="M234" s="50"/>
    </row>
    <row r="235" spans="13:13" x14ac:dyDescent="0.25">
      <c r="M235" s="50"/>
    </row>
    <row r="236" spans="13:13" x14ac:dyDescent="0.25">
      <c r="M236" s="50"/>
    </row>
    <row r="237" spans="13:13" x14ac:dyDescent="0.25">
      <c r="M237" s="50"/>
    </row>
    <row r="238" spans="13:13" x14ac:dyDescent="0.25">
      <c r="M238" s="50"/>
    </row>
    <row r="239" spans="13:13" x14ac:dyDescent="0.25">
      <c r="M239" s="50"/>
    </row>
    <row r="240" spans="13:13" x14ac:dyDescent="0.25">
      <c r="M240" s="50"/>
    </row>
    <row r="241" spans="13:13" x14ac:dyDescent="0.25">
      <c r="M241" s="50"/>
    </row>
    <row r="242" spans="13:13" x14ac:dyDescent="0.25">
      <c r="M242" s="50"/>
    </row>
    <row r="243" spans="13:13" x14ac:dyDescent="0.25">
      <c r="M243" s="50"/>
    </row>
    <row r="244" spans="13:13" x14ac:dyDescent="0.25">
      <c r="M244" s="50"/>
    </row>
    <row r="245" spans="13:13" x14ac:dyDescent="0.25">
      <c r="M245" s="50"/>
    </row>
    <row r="246" spans="13:13" x14ac:dyDescent="0.25">
      <c r="M246" s="50"/>
    </row>
    <row r="247" spans="13:13" x14ac:dyDescent="0.25">
      <c r="M247" s="50"/>
    </row>
    <row r="248" spans="13:13" x14ac:dyDescent="0.25">
      <c r="M248" s="50"/>
    </row>
    <row r="249" spans="13:13" x14ac:dyDescent="0.25">
      <c r="M249" s="50"/>
    </row>
    <row r="250" spans="13:13" x14ac:dyDescent="0.25">
      <c r="M250" s="50"/>
    </row>
    <row r="251" spans="13:13" x14ac:dyDescent="0.25">
      <c r="M251" s="50"/>
    </row>
    <row r="252" spans="13:13" x14ac:dyDescent="0.25">
      <c r="M252" s="50"/>
    </row>
    <row r="253" spans="13:13" x14ac:dyDescent="0.25">
      <c r="M253" s="50"/>
    </row>
    <row r="254" spans="13:13" x14ac:dyDescent="0.25">
      <c r="M254" s="50"/>
    </row>
    <row r="255" spans="13:13" x14ac:dyDescent="0.25">
      <c r="M255" s="50"/>
    </row>
    <row r="256" spans="13:13" x14ac:dyDescent="0.25">
      <c r="M256" s="50"/>
    </row>
    <row r="257" spans="13:13" x14ac:dyDescent="0.25">
      <c r="M257" s="50"/>
    </row>
    <row r="258" spans="13:13" x14ac:dyDescent="0.25">
      <c r="M258" s="50"/>
    </row>
    <row r="259" spans="13:13" x14ac:dyDescent="0.25">
      <c r="M259" s="50"/>
    </row>
    <row r="260" spans="13:13" x14ac:dyDescent="0.25">
      <c r="M260" s="50"/>
    </row>
    <row r="261" spans="13:13" x14ac:dyDescent="0.25">
      <c r="M261" s="50"/>
    </row>
    <row r="262" spans="13:13" x14ac:dyDescent="0.25">
      <c r="M262" s="50"/>
    </row>
    <row r="263" spans="13:13" x14ac:dyDescent="0.25">
      <c r="M263" s="50"/>
    </row>
    <row r="264" spans="13:13" x14ac:dyDescent="0.25">
      <c r="M264" s="50"/>
    </row>
    <row r="265" spans="13:13" x14ac:dyDescent="0.25">
      <c r="M265" s="50"/>
    </row>
    <row r="266" spans="13:13" x14ac:dyDescent="0.25">
      <c r="M266" s="50"/>
    </row>
    <row r="267" spans="13:13" x14ac:dyDescent="0.25">
      <c r="M267" s="50"/>
    </row>
    <row r="268" spans="13:13" x14ac:dyDescent="0.25">
      <c r="M268" s="50"/>
    </row>
    <row r="269" spans="13:13" x14ac:dyDescent="0.25">
      <c r="M269" s="50"/>
    </row>
    <row r="270" spans="13:13" x14ac:dyDescent="0.25">
      <c r="M270" s="50"/>
    </row>
    <row r="271" spans="13:13" x14ac:dyDescent="0.25">
      <c r="M271" s="50"/>
    </row>
    <row r="272" spans="13:13" x14ac:dyDescent="0.25">
      <c r="M272" s="50"/>
    </row>
    <row r="273" spans="13:13" x14ac:dyDescent="0.25">
      <c r="M273" s="50"/>
    </row>
    <row r="274" spans="13:13" x14ac:dyDescent="0.25">
      <c r="M274" s="50"/>
    </row>
    <row r="275" spans="13:13" x14ac:dyDescent="0.25">
      <c r="M275" s="50"/>
    </row>
    <row r="276" spans="13:13" x14ac:dyDescent="0.25">
      <c r="M276" s="50"/>
    </row>
    <row r="277" spans="13:13" x14ac:dyDescent="0.25">
      <c r="M277" s="50"/>
    </row>
    <row r="278" spans="13:13" x14ac:dyDescent="0.25">
      <c r="M278" s="50"/>
    </row>
    <row r="279" spans="13:13" x14ac:dyDescent="0.25">
      <c r="M279" s="50"/>
    </row>
    <row r="280" spans="13:13" x14ac:dyDescent="0.25">
      <c r="M280" s="50"/>
    </row>
    <row r="281" spans="13:13" x14ac:dyDescent="0.25">
      <c r="M281" s="50"/>
    </row>
    <row r="282" spans="13:13" x14ac:dyDescent="0.25">
      <c r="M282" s="50"/>
    </row>
    <row r="283" spans="13:13" x14ac:dyDescent="0.25">
      <c r="M283" s="50"/>
    </row>
    <row r="284" spans="13:13" x14ac:dyDescent="0.25">
      <c r="M284" s="50"/>
    </row>
    <row r="285" spans="13:13" x14ac:dyDescent="0.25">
      <c r="M285" s="50"/>
    </row>
    <row r="286" spans="13:13" x14ac:dyDescent="0.25">
      <c r="M286" s="50"/>
    </row>
    <row r="287" spans="13:13" x14ac:dyDescent="0.25">
      <c r="M287" s="50"/>
    </row>
    <row r="288" spans="13:13" x14ac:dyDescent="0.25">
      <c r="M288" s="50"/>
    </row>
    <row r="289" spans="13:13" x14ac:dyDescent="0.25">
      <c r="M289" s="50"/>
    </row>
    <row r="290" spans="13:13" x14ac:dyDescent="0.25">
      <c r="M290" s="50"/>
    </row>
    <row r="291" spans="13:13" x14ac:dyDescent="0.25">
      <c r="M291" s="50"/>
    </row>
    <row r="292" spans="13:13" x14ac:dyDescent="0.25">
      <c r="M292" s="50"/>
    </row>
    <row r="293" spans="13:13" x14ac:dyDescent="0.25">
      <c r="M293" s="50"/>
    </row>
    <row r="294" spans="13:13" x14ac:dyDescent="0.25">
      <c r="M294" s="50"/>
    </row>
    <row r="295" spans="13:13" x14ac:dyDescent="0.25">
      <c r="M295" s="50"/>
    </row>
    <row r="296" spans="13:13" x14ac:dyDescent="0.25">
      <c r="M296" s="50"/>
    </row>
    <row r="297" spans="13:13" x14ac:dyDescent="0.25">
      <c r="M297" s="50"/>
    </row>
    <row r="298" spans="13:13" x14ac:dyDescent="0.25">
      <c r="M298" s="50"/>
    </row>
  </sheetData>
  <mergeCells count="13">
    <mergeCell ref="A95:H95"/>
    <mergeCell ref="B107:E107"/>
    <mergeCell ref="B111:E111"/>
    <mergeCell ref="B112:E112"/>
    <mergeCell ref="B113:E113"/>
    <mergeCell ref="E8:P8"/>
    <mergeCell ref="A1:P1"/>
    <mergeCell ref="A2:P2"/>
    <mergeCell ref="A5:P5"/>
    <mergeCell ref="A6:P6"/>
    <mergeCell ref="A7:P7"/>
    <mergeCell ref="A3:P3"/>
    <mergeCell ref="A4:P4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 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Alfredo Abel</cp:lastModifiedBy>
  <cp:lastPrinted>2025-02-10T16:37:05Z</cp:lastPrinted>
  <dcterms:created xsi:type="dcterms:W3CDTF">2018-04-17T18:57:16Z</dcterms:created>
  <dcterms:modified xsi:type="dcterms:W3CDTF">2025-02-10T16:46:27Z</dcterms:modified>
</cp:coreProperties>
</file>