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Accinformacion 1\Desktop\Finanzas Julio 2022\"/>
    </mc:Choice>
  </mc:AlternateContent>
  <xr:revisionPtr revIDLastSave="0" documentId="8_{574ADE70-73DC-458A-94DB-59905CF37228}" xr6:coauthVersionLast="47" xr6:coauthVersionMax="47" xr10:uidLastSave="{00000000-0000-0000-0000-000000000000}"/>
  <bookViews>
    <workbookView xWindow="-120" yWindow="-120" windowWidth="20730" windowHeight="11160" activeTab="1" xr2:uid="{00000000-000D-0000-FFFF-FFFF00000000}"/>
  </bookViews>
  <sheets>
    <sheet name="EST.SUPLIDORES JULIO 2022 " sheetId="173" r:id="rId1"/>
    <sheet name="E.S.JULIO 2022 Pgos" sheetId="17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63" i="176" l="1"/>
  <c r="K26" i="176" l="1"/>
  <c r="H26" i="176"/>
  <c r="K25" i="176"/>
  <c r="H25" i="176"/>
  <c r="H63" i="176" s="1"/>
  <c r="K16" i="176"/>
  <c r="J16" i="176"/>
  <c r="H16" i="176"/>
  <c r="H25" i="173"/>
  <c r="H24" i="173"/>
  <c r="H62" i="173" s="1"/>
  <c r="H63" i="173" l="1"/>
  <c r="K63" i="176"/>
  <c r="K64" i="176" s="1"/>
  <c r="J64" i="176"/>
  <c r="H64" i="176"/>
  <c r="H15" i="173"/>
</calcChain>
</file>

<file path=xl/sharedStrings.xml><?xml version="1.0" encoding="utf-8"?>
<sst xmlns="http://schemas.openxmlformats.org/spreadsheetml/2006/main" count="448" uniqueCount="194">
  <si>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</si>
  <si>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</si>
  <si>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</si>
  <si>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</si>
  <si>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</si>
  <si>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</si>
  <si>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</si>
  <si>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</si>
  <si>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</si>
  <si>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</si>
  <si>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</si>
  <si>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</si>
  <si>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</si>
  <si>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</si>
  <si>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</si>
  <si>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</si>
  <si>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</si>
  <si>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</si>
  <si>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</si>
  <si>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</si>
  <si>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</si>
  <si>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</si>
  <si>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</si>
  <si>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</si>
  <si>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2.3.9.2.01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</si>
  <si>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</si>
  <si>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</si>
  <si>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</si>
  <si>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</si>
  <si>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</si>
  <si>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</si>
  <si>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</si>
  <si>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</si>
  <si>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</si>
  <si>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</si>
  <si>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</si>
  <si>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</si>
  <si>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</si>
  <si>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</si>
  <si>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</si>
  <si>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</si>
  <si>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</si>
  <si>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</si>
  <si>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</si>
  <si>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</si>
  <si>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</si>
  <si>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</si>
  <si>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</si>
  <si>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</si>
  <si>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</si>
  <si>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</si>
  <si>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</si>
  <si>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</si>
  <si>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</si>
  <si>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</si>
  <si>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</si>
  <si>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</si>
  <si>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 xml:space="preserve">EDENORTE DOMINICANA </t>
  </si>
  <si>
    <r>
      <t>ESTADO DE CUENTAS DE SUPLIDORES</t>
    </r>
    <r>
      <rPr>
        <b/>
        <sz val="12"/>
        <color rgb="FFFF66FF"/>
        <rFont val="Calibri"/>
        <family val="2"/>
        <scheme val="minor"/>
      </rPr>
      <t xml:space="preserve"> </t>
    </r>
  </si>
  <si>
    <t>FRANKLIN BENJAMIN LOPEZ FORNERIN</t>
  </si>
  <si>
    <t>BROTHERS RSR SUPPLY OFFICES, SRL</t>
  </si>
  <si>
    <t>B1500000198</t>
  </si>
  <si>
    <t>INSTITUTO NACIONAL DE AGUAS POTABLES Y ALCANTARILLADOS (INAPA)</t>
  </si>
  <si>
    <t>B1500172780</t>
  </si>
  <si>
    <t>B1500172786</t>
  </si>
  <si>
    <t>GABRIEL ANTONIO ASENCIO SANTOS</t>
  </si>
  <si>
    <t>CÁLCULO MAP NO. I5774-2022</t>
  </si>
  <si>
    <t>PRESTACIONES LABORALES (Vacaciones)</t>
  </si>
  <si>
    <t>CÁLCULO MAP NO. 29738-2022</t>
  </si>
  <si>
    <t>AROSA LIGIA R. ECHENIQUE BENEDICTO</t>
  </si>
  <si>
    <t>JUANA MARTINA FELIZ FERRERA</t>
  </si>
  <si>
    <t>CÁLCULO MAP 29786-2022</t>
  </si>
  <si>
    <t xml:space="preserve">PRESTACIONES LABORALES, CORRESPONDIENTES  A 5 AÑOS DE INDEMNIZACION, SEGUN ARTS.60, 98 Y ART. 138 DEL REGLAMENTO 523-09, Y 24 DIAS DE VACACIONES, SEGUN ARTS. 53,55, DE LA LEY 41-08 DEL 16/01/08 DE FUNCION PUBLICA. 03/2022,  </t>
  </si>
  <si>
    <t>2.1.1.5.03/2.1.1.5.04</t>
  </si>
  <si>
    <t>CÁLCULO MAP NO. 29787-2022</t>
  </si>
  <si>
    <t>OMAR EMILIO RODRIGUEZ PERALTA</t>
  </si>
  <si>
    <t>CÁLCULO MAP NO. 30368-2022</t>
  </si>
  <si>
    <t>RAFAEL FRANCISCO ALVAREZ JIMENEZ</t>
  </si>
  <si>
    <t xml:space="preserve">PRESTACIONES LABORALES, CORRESPONDIENTES  A 1 AÑO DE INDEMNIZACION, SEGUN ARTS.60, 98 Y ART. 138 DEL REGLAMENTO 523-09, Y 15 DIAS DE VACACIONES, SEGUN ARTS. 53,55, DE LA LEY 41-08 DEL 16/01/08 DE FUNCION PUBLICA. 03/2022,  </t>
  </si>
  <si>
    <t>CÁLCULO MAP NO. 30320-2022</t>
  </si>
  <si>
    <t>SONIA IRAIDA PEÑA DE MEJIA</t>
  </si>
  <si>
    <t>BMI COMPAÑIA DE SEGUROS, SA</t>
  </si>
  <si>
    <t>B1500038534</t>
  </si>
  <si>
    <t>B1500038683</t>
  </si>
  <si>
    <t>COMPRA DE COMBUSTIBLE EN TICKETS PARA LA FLOTILLA DE VEHICULOS Y ASIGNACION A FUNCIONARIOS DEL CONSEJO NACIONAL DE DROGAS, CORRESPONDIENTE AL  1ER MES  (JULIO 2022),DEL 3ER. TRIMESTRE JULIO-SEPTIEMBRE/2022, SEGUN PROCESO DE COMPRAS NO. CND-CCC-CP-2022-0001.</t>
  </si>
  <si>
    <t xml:space="preserve"> AL 29 DE JULIO 2022</t>
  </si>
  <si>
    <t>B1500000237</t>
  </si>
  <si>
    <t>CENTRO DE TROFEOS Y UTILES DEPORTIVOS SRL</t>
  </si>
  <si>
    <t>COMPRA DE MEDALLAS PARA LA JORNADA DEPORTIVA CON ATLETAS DE BALONCESTO Y FUTBOL QUE FUE REALIZADA EN EL CLUB DEPORTIVO Y CULTURAL MAURICIO BAEZ EL DIA 01 DE JULIO DEL 2022.</t>
  </si>
  <si>
    <t>2.3.9.9.05</t>
  </si>
  <si>
    <t>B1500000236</t>
  </si>
  <si>
    <t>ONETEL KDK, SRL</t>
  </si>
  <si>
    <t>SERVICIOS PROFESIONALES REALIZADOS EN ASISTENCIA TÉCNICA DEL SISTEMA INTEGRADO DE ADMINISTRACIÓN FINANCIERA (SIAF), CORRESP. AL MES DE JULIO 2022.</t>
  </si>
  <si>
    <t>B1500000033</t>
  </si>
  <si>
    <t>SLYNG DOMINICANA, SRL</t>
  </si>
  <si>
    <t>2.3.9.2.01/2.3.9.6.01/2.6.2.1.01</t>
  </si>
  <si>
    <t>2.3.9.6.01/2.6.5.8.01</t>
  </si>
  <si>
    <t>B1500000034</t>
  </si>
  <si>
    <t>COMPRA DE DOS (02) CABLE HDMI, CUATROS (04) BATERIAS RECARGABLES PARA UPS DE 12 V, DOS (02) UNIDADES DE MICROFONOS INALAMBRICOS, UNA (01) MEMORIA RAM DDR4 DE 8GB Y UN (01) DISCO DURO EXTERNO DE 2 TB EN ESTADO SOLIDO PARA VARIOS DEPARTAMENTOS Y REGIONAL IV DEL CIBAO NORTE SANTIAGO DE ESTE CONSEJO NACIONAL DE DROGAS.</t>
  </si>
  <si>
    <t>ALTICE DOMINICANA, S.A</t>
  </si>
  <si>
    <t>B1500041915</t>
  </si>
  <si>
    <t>SERVICIO DE TELEFONO MOVIL ASIGNADO A PRESIDENCIA.(CUENTA NUEVA NO. 86366905, PERÍODO FACTURADO 16/06/2022 AL 15/07/2022.</t>
  </si>
  <si>
    <t>B1500175573</t>
  </si>
  <si>
    <t>SERVICIOS TELEFÓNICOS LINEAS FIJAS CORRESPONDIENTE AL MES DE JULIO 2022.</t>
  </si>
  <si>
    <t>B1500000644</t>
  </si>
  <si>
    <t>M&amp;N, FIESTA &amp; DECORACIONES, SRL</t>
  </si>
  <si>
    <t>2.2.5.8.01</t>
  </si>
  <si>
    <t>B1500004062</t>
  </si>
  <si>
    <t>EDITORA DEL CARIBE, SA</t>
  </si>
  <si>
    <t>RENOVACIÓN SUSCRIPCIÓN (3) EJEMPLARES PERIÓDICO EL CARIBE, CORRESPONDIENTE AL PERÍODO  30/05/2022  AL  29/05/2023.</t>
  </si>
  <si>
    <t>SERVICIOS TELEFÓNICOS FLOTA CORRESPONDIENTE AL MES DE JULIO 2022.</t>
  </si>
  <si>
    <t>B1500175578</t>
  </si>
  <si>
    <t>B1500000590</t>
  </si>
  <si>
    <t>2.2.4.2.01/2.2.9.2.01/2.2.9.2.03/2.3.1.1.01/2.3.3.2.01/2.3.9.5.01</t>
  </si>
  <si>
    <t>B1500001270</t>
  </si>
  <si>
    <t xml:space="preserve"> N/C B0400005796</t>
  </si>
  <si>
    <t>NOTA DE CRÉDITO APLICADA A FACT. NO. B1500001269 D/F 29/06/2022, POR UN MONTO DE RD$313,102.72, PAGADA CON CK. 79462 D/F 07/07/2022</t>
  </si>
  <si>
    <t>B1500000019</t>
  </si>
  <si>
    <t xml:space="preserve">ALQUILER LOCAL DONDE SE ALOJA LA OFICINA DEL CONSEJO NACIONAL DE DROGAS EN LA  REGIONAL (VII) DE ENRIQUILLO (BARAHONA), UBICADO EN LA CALLE DUVERGÉ NO. 15 ,  CORRESPONDIENTE AL MES DE JULIO 2022.(ADENDUM NO. 1, AUMENTO PRECIO)                                                                                                                                                           </t>
  </si>
  <si>
    <t>B1500000153</t>
  </si>
  <si>
    <t>HOLDOR INVESTMENTS, SRL</t>
  </si>
  <si>
    <t>2.2.4.2.01/2.2.9.2.01/2.3.1.1.01</t>
  </si>
  <si>
    <t>B1500001920</t>
  </si>
  <si>
    <t>CREACIONES SORIVEL, SRL</t>
  </si>
  <si>
    <t>2.3.1.3.03</t>
  </si>
  <si>
    <t>CORAASAN</t>
  </si>
  <si>
    <t>B1500022004</t>
  </si>
  <si>
    <t>B1500000199</t>
  </si>
  <si>
    <t>B1500041024</t>
  </si>
  <si>
    <t>SERVICIO DE TELEFONO MOVIL ASIGNADO A PRESIDENCIA.(CUENTA NUEVA NO. 86366905, PERÍODO FACTURADO 16/05/2022 AL 15/06/2022.</t>
  </si>
  <si>
    <t>B1500001840</t>
  </si>
  <si>
    <t>AMERICAN BUSSINES MACHINE, SRL (ABM)</t>
  </si>
  <si>
    <t>B1500000092</t>
  </si>
  <si>
    <t>COMERCIAL AKOO, SRL</t>
  </si>
  <si>
    <t>2.3.3.2.01/2.3.5.5.01/2.3.9.1.01/2.3.9.5.01</t>
  </si>
  <si>
    <t>B1500000007</t>
  </si>
  <si>
    <t>OMX MULTISERVICIOS SRL</t>
  </si>
  <si>
    <t>B1500000923</t>
  </si>
  <si>
    <t>B1500245067</t>
  </si>
  <si>
    <t>B1500291411</t>
  </si>
  <si>
    <t>B1500295839</t>
  </si>
  <si>
    <t>B1500038740</t>
  </si>
  <si>
    <t>B1500038326</t>
  </si>
  <si>
    <t>COMPRA DE TICKETS DE COMBUSTIBLE, PARA USO DE LA PLANTA ELECTRICA DE EMERGENCIA MARCA IGSA DE 20KW PERTENECIENTE A ESTE CONSEJO NACIONAL DE DROGAS.</t>
  </si>
  <si>
    <t>B1500001185</t>
  </si>
  <si>
    <t>BANDERAS GLOBAL HC, SRL</t>
  </si>
  <si>
    <t>COMPRA DE BANDERAS INSTITUCIONALES PARA USO DEL DEPARTAMENTO DE COMUNICACIONES Y LOS DEMAS DEPARTAMENTOS PREVENTIVOS Y REGIONALES DE ESTE CONSEJO NACIONAL DE DROGAS.</t>
  </si>
  <si>
    <t>2.3.2.2.01</t>
  </si>
  <si>
    <t>B1500038749</t>
  </si>
  <si>
    <t>COMBUSTIBLE EN TICKETS PARA LA FLOTILLA DE VEHICULOS Y ASIGNACION A FUNCIONARIOS DEL CONSEJO NACIONAL DE DROGAS, CORRESPONDIENTE AL MES DE AGOSTO DEL 3ER. TRIMESTRE JULIO-SEPTIEMBRE 2022, SEGUN PROCESO DE COMPRAS NO. CND-CCC-CP-2022-0001.</t>
  </si>
  <si>
    <t>B1500000035</t>
  </si>
  <si>
    <t>COMPRA DE ARTICULOS COMESTIBLES PARA EL ABASTECIMIENTO DEL ALMACEN DE ESTE CONSEJO NACIONAL DE DROGAS, PARA EL TRIMESTRE JULIO-SEPTIEMBRE 2022.</t>
  </si>
  <si>
    <t xml:space="preserve">LICDA. NANCY BRUNO </t>
  </si>
  <si>
    <t xml:space="preserve">Nota:  A  la  fecha  de  corte  de   esta  relación  de  cuentas  por  pagar  existen  órdenes  de  pagos   (libramientos  Y  cheques)    generadas  por  un  monto  de  RD$1,501,090.89  las  cuales  se  encuentran </t>
  </si>
  <si>
    <t>(este monto incluye deudas por cargas fijas y gastos corrientes por la suma de RD$689,398.31)</t>
  </si>
  <si>
    <t>CÁLCULO MAP NO. 38259-2022</t>
  </si>
  <si>
    <t>CARMEN ZUJAILA RODRÍGUEZ DEL ROSARIO</t>
  </si>
  <si>
    <t>CÁLCULO MAP NO. 38026-2022</t>
  </si>
  <si>
    <t>YADELKIS MARIA DURAN RODRÍGUEZ</t>
  </si>
  <si>
    <t>en diversas  etapas  del proceso y que deben permanecer en esta relación hasta tanto concluya el pago, es decir  que el monto de las  cuentas por pagar aun sin procesar ascienden a RD$3,640,005.99</t>
  </si>
  <si>
    <t>COMPRA DE UN (01) ARREGLO FLORAL ( CENTRO DE MESA), QUE SE UTILIZÓ EN LA FIRMA DE ACUERDO QUE SOSTENDRAN CON LOS YANKEES DE NEW YORK Y ESTE  CONSEJO NACIONAL DE DROGAS, CELEBRADO EN FECHA DEL 14 DE JUNIO.</t>
  </si>
  <si>
    <t>COMPRA DE REFRIGERIO CON SEIS (06) VARIEDADES DE BOCADILLOS SALADOS SERVIDOS EN BANDEJAS PARA 25 PERSONAS Y DOS (02) ESTACIONES DE JUGOS SIN AZUCAR, LA MISMA SERA CONSUMIDA EN LA REUNION QUE SE REALIZÓ EL JUEVES 14 DE JULIO DEL AÑO EN CURSO CON DIFERENTES PERIODISTAS DE LOS MEDIOS DE COMUNICACION, ADEMAS DE LOS DIRECTORES Y ENCARGADOS DE ESTE CONSEJO NACIONAL DE DROGAS.</t>
  </si>
  <si>
    <t>COMPRA DE REFRIGERIO PARA LOS TREINTA Y CINCO (35) PARTICIPANTES DEL TALLER "EL ROL DE LA RADIO EN LA PREVENCION DEL CONSUMO DE DROGAS", DIRIGIDO A LOS RADIOFUSORES DEL DISTRITO NACIONAL Y LA PROVINCIA SANTO DOMINGO, DICHA ACTIVIDAS SE REALIZÓ EL JUEVES 21 DE JULIO EN EL SALON JACINTO PEYNADO DE ESTE CONSEJO NACIONAL DE DROGAS.</t>
  </si>
  <si>
    <t>ALQUILER DE CRISTALERIA, MANTELERIA PARA EL COMPARTIR CON PERIODISTA DE DIFERENTES MEDIOS DE COMUNICACION, DIRECTORES Y ENCARGADOS DE ESTA INSTITUCION REALIZADO EL 14 DE JULIO DEL 2022 EN EL SALON JACINTO PEINADO.</t>
  </si>
  <si>
    <t xml:space="preserve">SEGURO DE SALUD, PÓLIZA NO. A122D12802 DEL CONSEJO NACIONAL DE DROGAS,  CORRESPONDIENTE AL PERIODO 01/06/2022  AL  31/05/2023. </t>
  </si>
  <si>
    <t xml:space="preserve">Fecha: 10 Agosto 2022 </t>
  </si>
  <si>
    <t xml:space="preserve">COMPRA DE TONERS Y TINTAS LIQUIDAS, PARA EL ABASTECIMIENTO DEL ALMACEN DE ESTE CONSEJO NACIONAL DE DROGAS PARA CUBRIR EL TRIMESTRE ABRIL-JUNIO DEL AÑO 2022.                                                                                                                                                           (NOTA: FACT. CON PAGO APLICADO SEGÚN LIB. NO. 410-1 D/F 22/07/2022.                                                                                                        FECHA ESTIMADA DE PAGO POR LA TSS 11/08/2022)                </t>
  </si>
  <si>
    <t xml:space="preserve">COMPRA DE TONERS Y TINTAS LIQUIDA, PARA EL ABASTECIMIENTO DEL ALMACEN DE ESTE CONSEJO NACIONAL DE DROGAS, PARA CUBRIR EL TRIMESTRE ABRIL-JUNIO DEL AÑO 2022.                                                                                                                                                            (NOTA: FACT. CON PAGO APLICADO SEGÚN LIB. NO. 409-1 D/F 22/07/2022.                                                                                                        FECHA ESTIMADA DE PAGO POR LA TSS 11/08/2022)                </t>
  </si>
  <si>
    <r>
      <t xml:space="preserve">RETENCIÓN DE IMPUESTOS  (ISR) A PERSONAL CONTRATADO TEMPORAL,  CORRESPONDIENTE A LOS MESES: DESDE  FEBRERO-DIC. 2021  HASTA  ENERO, MARZO, ABRIL Y </t>
    </r>
    <r>
      <rPr>
        <b/>
        <sz val="8"/>
        <rFont val="Calibri"/>
        <family val="2"/>
      </rPr>
      <t>JULIO</t>
    </r>
    <r>
      <rPr>
        <sz val="8"/>
        <rFont val="Calibri"/>
        <family val="2"/>
      </rPr>
      <t xml:space="preserve"> 2022</t>
    </r>
  </si>
  <si>
    <r>
      <t xml:space="preserve">RETENCIÓN INAVI-VIDA  A PERSONAL CONTRATADO TEMPORAL, CORRESPONDIENTE A LOS MESES DESDE  FEBRERO 2021 HASTA </t>
    </r>
    <r>
      <rPr>
        <b/>
        <sz val="8"/>
        <rFont val="Calibri"/>
        <family val="2"/>
      </rPr>
      <t>JULIO</t>
    </r>
    <r>
      <rPr>
        <sz val="8"/>
        <rFont val="Calibri"/>
        <family val="2"/>
      </rPr>
      <t xml:space="preserve"> 2022</t>
    </r>
  </si>
  <si>
    <t xml:space="preserve">COMPRA DE ARTICULOS DE LIMPIEZA Y DESECHABLES, PARA EL ABASTECIMIENTO DEL ALMACEN DE ESTE CONSEJO NACIONAL DE DROGAS, PARA CUBRIR EL TRIMESTRE JULIO - SEPTIEMBRE 2022.                                                                                                                                                        (NOTA: FACT. CON PAGO APLICADO SEGÚN LIB. NO. 408-1 D/F 22/07/2022.                                                                                                        FECHA ESTIMADA DE PAGO POR LA TSS 11/08/2022)                </t>
  </si>
  <si>
    <t xml:space="preserve">SERVICIOS TELEFÓNICOS FLOTAS CORRESPONDIENTE AL MES DE JUNIO 2022.                                     (NOTA: FACT. CON PAGO APLICADO SEGÚN LIB. NO. 406-1 D/F 22/07/2022.                                                                                                        FECHA ESTIMADA DE PAGO POR LA TSS 11/08/2022)                </t>
  </si>
  <si>
    <t xml:space="preserve">SERVICIOS TELEFÓNICOS LINEAS FIJAS CORRESPONDIENTE AL MES DE JUNIO 2022.                    (NOTA: FACT. CON PAGO APLICADO SEGÚN LIB. NO. 406-1 D/F 22/07/2022.                                                                                                        FECHA ESTIMADA DE PAGO POR LA TSS 11/08/2022)                </t>
  </si>
  <si>
    <t xml:space="preserve">SERVICIO DE AGUA Y ALCANTARILLADO Y DESECHOS SÓLIDOS DE LA REG. IV DEL CIBAO NORTE,  SANTIAGO, CONTRATO NO. 01278773, PERIODO DEL  31/05/2022  AL  04/07/2022, CORRESPONDIENTE AL NUEVO LOCAL UBICADO EN LA URBANIZACION LA RINCONADA, RINCON LARGO.                                                                                              (NOTA: FACT. CON PAGO APLICADO SEGÚN LIB. NO. 424-1 D/F 25/07/2022.                                                                                                        FECHA ESTIMADA DE PAGO POR LA TSS 15/08/2022)                </t>
  </si>
  <si>
    <t xml:space="preserve">SERVICIO DE ENERGÍA ELÉCTRICA DE LA REGIONAL (III) DEL CIBAO NORESTE SAN FRANCISCO DE MACORÍS, PERÍODO  01/06/2022 - 01/07/2022.                                                                                        (NOTA: FACT. CON PAGO APLICADO SEGÚN LIB. NO. 405-1 D/F 22/07/2022.                                                                                                        FECHA ESTIMADA DE PAGO POR LA TSS 11/08/2022)                </t>
  </si>
  <si>
    <t xml:space="preserve">SERVICIO DE ENERGÍA ELÉCTRICA REGIONAL (IV) DEL CIBAO NORTE, SANTIAGO, PERÍODO  01/06/2022 - 01/07/2022.                                                                                                                                                      (NOTA: FACT. CON PAGO APLICADO SEGÚN LIB. NO. 405-1 D/F 22/07/2022.                                                                                                        FECHA ESTIMADA DE PAGO POR LA TSS 11/08/2022)                </t>
  </si>
  <si>
    <t xml:space="preserve">SERVICIO DE AGUA Y ALCANTARILLADO DE LA REG. (III) DEL CIBAO NOROESTE  SAN FRANCISCO DE MACORÍS, DEL CONSEJO NACIONAL DE DROGAS, PERÍODO  01/06/2022 - 30/06/2022.                                                                                                                                                                     (NOTA: FACT. CON PAGO APLICADO SEGÚN LIB. NO. 404-1 D/F 22/07/2022.                                                                                                        FECHA ESTIMADA DE PAGO POR LA TSS 11/08/2022)                </t>
  </si>
  <si>
    <t xml:space="preserve">ALQUILER OFICINA REGIONAL III CIBAO NORESTE, SAN FCO. DE MACORÍS DEL CONSEJO NACIONAL DE DROGAS, CORRESP. MES  JUNIO 2022, REG. CERTIFIC. DE CONTRATO NO. BS-0013368-2021 D/F 02/11/2021.                                                                                                                         (NOTA: FACT. CON PAGO APLICADO SEGÚN LIB. NO. 386-1 D/F 20/07/2022.                                                                                                                                        FECHA ESTIMADA DE PAGO POR LA TSS 09/08/2022)                </t>
  </si>
  <si>
    <t xml:space="preserve">ALQUILER LOCAL REGIONAL (III) DEL CIBAO NORESTE, SAN FRANCISCO DE MACORIS, CORRESPONDIENTE AL MES DE JULIO 2022.                                                                                                 (NOTA: FACT. CON PAGO APLICADO SEGÚN LIB. NO. 426-1 D/F 26/07/2022.                                                                                                        FECHA ESTIMADA DE PAGO POR LA TSS 15/08/2022)                </t>
  </si>
  <si>
    <t>COMPRA DE TONERS Y TINTAS LIQUIDAS, PARA EL ABASTECIMIENTO DEL ALMACEN DE ESTE CONSEJO NACIONAL DE DROGAS, PARA CUBRIR EL TRIMESTRE ABRIL - JUNIO 2022                                                                                                                                                                        (NOTA: FACT. CON PAGO APLICADO SEGÚN LIB. NO. 411-1 D/F 22/07/2022.                                                                                                        FECHA ESTIMADA DE PAGO POR LA TSS 11/08/2022)                .</t>
  </si>
  <si>
    <t>COMPRA DE COMBUSTIBLE EN TICKETS PARA LA FLOTILLA DE VEHICULOS Y ASIGNACION A FUNCIONARIOS DEL CONSEJO NACIONAL DE DROGAS, CORRESPONDIENTE AL  3ER MES  (JUNIO 2022),DEL 2DO. TRIMESTRE ABRIL-JUNIO/2022, SEGUN PROCESO DE COMPRAS NO. CND-CCC-CP-2022-0001.                                                                                                                                                                       (NOTA: FACT. CON PAGO APLICADO SEGÚN LIB. NO. 407-1 D/F 22/07/2022.                                                                                                        FECHA ESTIMADA DE PAGO POR LA TSS 11/08/2022)                .</t>
  </si>
  <si>
    <t>COMPRA DE COMBUSTIBLE EN TICKETS PARA  LA REGIONAL (VII) DE ENRIQUILLO (BARAHONA) DEL CONSEJO NACIONAL DE DROGAS, CORRESPONDIENTE AL TRIMESTRE ABRIL-JUNIO 2022.                                                                                                                                                 (NOTA: FACT. CON PAGOS APLICADOS  SEGÚN LIBS. NOS. 407-1  Y  442-1   D/F 22/07/2022  Y   04/08/2022.                                                                                                                                                                    FECHAS ESTIMADAS DE PAGO POR LA TSS 11 Y 24/08/2022)                .</t>
  </si>
  <si>
    <t>COMPRA DE UN (01) TANQUE DE GAS R22 DE 30LBS PARA LOS AIRES ACONDICIONADOS Y TREINTA (30) PANELES LED DE 38W COLOR:7500K, LOS CUALES SERAN UTILIZADOS PARA REEMPLAZAR LOS PANELES QUE SE ENCUENTRAN FUERA DE SERVICIO, EN ESTE CONSEJO NACIONAL DE DROGAS.                                                                                                                                                       (NOTA: FACT. CON  PAGO (ABONO) APLICADO SEGÚN LIB. NO. 442-1  D/F  04/08/2022.                                                                                                                                                          FECHA ESTIMADA DE PAGO POR LA TSS 24/08/2022)                .</t>
  </si>
  <si>
    <t xml:space="preserve">AMERICAN BUSSINES MACHINE, SRL (ABM)                                                                                            </t>
  </si>
  <si>
    <r>
      <t xml:space="preserve">RETENCIÓN DE IMPUESTOS  (ISR) A PERSONAL CONTRATADO TEMPORAL,  CORRESPONDIENTE A LOS MESES: DESDE  FEBRERO-DIC. 2021   HASTA ENERO, MARZO, ABRIL Y </t>
    </r>
    <r>
      <rPr>
        <b/>
        <sz val="8"/>
        <rFont val="Calibri"/>
        <family val="2"/>
      </rPr>
      <t>JULIO</t>
    </r>
    <r>
      <rPr>
        <sz val="8"/>
        <rFont val="Calibri"/>
        <family val="2"/>
      </rPr>
      <t xml:space="preserve"> 2022</t>
    </r>
  </si>
  <si>
    <t xml:space="preserve">COMPRA DE ARTICULOS DE LIMPIEZA Y DESECHABLES, PARA EL ABASTECIMIENTO DEL ALMACEN DE ESTE CONSEJO NACIONAL DE DROGAS, PARA CUBRIR EL TRIMESTRE JULIO - SEPTIEMBRE 2022.                                                                                                                                         (NOTA: FACT. CON PAGO APLICADO SEGÚN LIB. NO. 408-1 D/F 22/07/2022.                                                                                                        FECHA ESTIMADA DE PAGO POR LA TSS 11/08/2022)                </t>
  </si>
  <si>
    <t xml:space="preserve">SERVICIOS TELEFÓNICOS LINEAS FIJAS CORRESPONDIENTE AL MES DE JUNIO 2022.       (NOTA: FACT. CON PAGO APLICADO SEGÚN LIB. NO. 406-1 D/F 22/07/2022.                                                                                                        FECHA ESTIMADA DE PAGO POR LA TSS 11/08/2022)                </t>
  </si>
  <si>
    <t xml:space="preserve">SERVICIO DE AGUA Y ALCANTARILLADO Y DESECHOS SÓLIDOS DE LA REG. IV DEL CIBAO NORTE,  SANTIAGO, CONTRATO NO. 01278773, PERIODO DEL  31/05/2022  AL  04/07/2022, CORRESPONDIENTE AL NUEVO LOCAL UBICADO EN LA URBANIZACION LA RINCONADA, RINCON LARGO.                                                                                                                             (NOTA: FACT. CON PAGO APLICADO SEGÚN LIB. NO. 424-1 D/F 25/07/2022.                                                                                                        FECHA ESTIMADA DE PAGO POR LA TSS 15/08/2022)                </t>
  </si>
  <si>
    <t xml:space="preserve">SERVICIO DE ENERGÍA ELÉCTRICA DE LA REGIONAL (III) DEL CIBAO NORESTE SAN FRANCISCO DE MACORÍS, PERÍODO  01/06/2022 - 01/07/2022.                                       (NOTA: FACT. CON PAGO APLICADO SEGÚN LIB. NO. 405-1 D/F 22/07/2022.                                                                                                        FECHA ESTIMADA DE PAGO POR LA TSS 11/08/2022)                </t>
  </si>
  <si>
    <t xml:space="preserve">SERVICIO DE ENERGÍA ELÉCTRICA REGIONAL (IV) DEL CIBAO NORTE, SANTIAGO, PERÍODO  01/06/2022 - 01/07/2022.                                                                                                                         (NOTA: FACT. CON PAGO APLICADO SEGÚN LIB. NO. 405-1 D/F 22/07/2022.                                                                                                        FECHA ESTIMADA DE PAGO POR LA TSS 11/08/2022)                </t>
  </si>
  <si>
    <t xml:space="preserve">ALQUILER OFICINA REGIONAL III CIBAO NORESTE, SAN FCO. DE MACORÍS DEL CONSEJO NACIONAL DE DROGAS, CORRESP. MES  JUNIO 2022, REG. CERTIFIC. DE CONTRATO NO. BS-0013368-2021 D/F 02/11/2021.                                                                                                          (NOTA: FACT. CON PAGO APLICADO SEGÚN LIB. NO. 386-1 D/F 20/07/2022.                                                                                                        FECHA ESTIMADA DE PAGO POR LA TSS 09/08/2022)                </t>
  </si>
  <si>
    <t>COMPRA DE TONERS Y TINTAS LIQUIDAS, PARA EL ABASTECIMIENTO DEL ALMACEN DE ESTE CONSEJO NACIONAL DE DROGAS, PARA CUBRIR EL TRIMESTRE ABRIL - JUNIO 2022 (NOTA: FACT. CON PAGO APLICADO SEGÚN LIB. NO. 411-1 D/F 22/07/2022.                                                                                                        FECHA ESTIMADA DE PAGO POR LA TSS 11/08/2022)                .</t>
  </si>
  <si>
    <t>COMPRA DE COMBUSTIBLE EN TICKETS PARA LA FLOTILLA DE VEHICULOS Y ASIGNACION A FUNCIONARIOS DEL CONSEJO NACIONAL DE DROGAS, CORRESPONDIENTE AL  3ER MES  (JUNIO 2022),DEL 2DO. TRIMESTRE ABRIL-JUNIO/2022, SEGUN PROCESO DE COMPRAS NO. CND-CCC-CP-2022-0001.                                                                                                        (NOTA: FACT. CON PAGO APLICADO SEGÚN LIB. NO. 407-1 D/F 22/07/2022.                                                                                                        FECHA ESTIMADA DE PAGO POR LA TSS 11/08/2022)                .</t>
  </si>
  <si>
    <t>COMPRA DE UN (01) TANQUE DE GAS R22 DE 30LBS PARA LOS AIRES ACONDICIONADOS Y TREINTA (30) PANELES LED DE 38W COLOR:7500K, LOS CUALES SERAN UTILIZADOS PARA REEMPLAZAR LOS PANELES QUE SE ENCUENTRAN FUERA DE SERVICIO, EN ESTE CONSEJO NACIONAL DE DROGAS.                                                                                                           (NOTA: FACT. CON  PAGO (ABONO) APLICADO SEGÚN LIB. NO. 442-1  D/F  04/08/2022.                                                                                                        FECHA ESTIMADA DE PAGO POR LA TSS 24/08/2022)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</si>
</sst>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0"/>
      <name val="Calibri"/>
      <family val="2"/>
      <scheme val="minor"/>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2"/>
      <color rgb="FFFF66FF"/>
      <name val="Calibri"/>
      <family val="2"/>
      <scheme val="minor"/>
    </font>
    <font>
      <b/>
      <sz val="7"/>
      <color rgb="FFFF66FF"/>
      <name val="Calibri"/>
      <family val="2"/>
      <scheme val="minor"/>
    </font>
    <font>
      <b/>
      <sz val="16"/>
      <color rgb="FF0000FF"/>
      <name val="Calibri"/>
      <family val="2"/>
      <scheme val="minor"/>
    </font>
    <font>
      <b/>
      <sz val="7"/>
      <color rgb="FF7030A0"/>
      <name val="Calibri"/>
      <family val="2"/>
      <scheme val="minor"/>
    </font>
    <font>
      <b/>
      <sz val="7"/>
      <color theme="9" tint="-0.499984740745262"/>
      <name val="Calibri"/>
      <family val="2"/>
      <scheme val="minor"/>
    </font>
    <font>
      <b/>
      <sz val="20"/>
      <color rgb="FF1207F7"/>
      <name val="Calibri"/>
      <family val="2"/>
      <scheme val="minor"/>
    </font>
    <font>
      <b/>
      <sz val="7"/>
      <color theme="0" tint="-0.499984740745262"/>
      <name val="Arial Black"/>
      <family val="2"/>
    </font>
    <font>
      <sz val="8"/>
      <color rgb="FF7030A0"/>
      <name val="Calibri"/>
      <family val="2"/>
      <scheme val="minor"/>
    </font>
    <font>
      <sz val="9"/>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6"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4" xfId="0" applyNumberFormat="1" applyFont="1" applyFill="1" applyBorder="1" applyAlignment="1">
      <alignment horizontal="left"/>
    </xf>
    <xf numFmtId="0" fontId="11" fillId="3" borderId="25" xfId="0" applyFont="1" applyFill="1" applyBorder="1" applyAlignment="1">
      <alignment horizontal="left"/>
    </xf>
    <xf numFmtId="0" fontId="7" fillId="3" borderId="25" xfId="0" applyFont="1" applyFill="1" applyBorder="1" applyAlignment="1">
      <alignment horizontal="left"/>
    </xf>
    <xf numFmtId="0" fontId="10" fillId="3" borderId="25" xfId="0" applyFont="1" applyFill="1" applyBorder="1" applyAlignment="1">
      <alignment wrapText="1"/>
    </xf>
    <xf numFmtId="0" fontId="6" fillId="3" borderId="25" xfId="0" applyFont="1" applyFill="1" applyBorder="1" applyAlignment="1">
      <alignment horizontal="center"/>
    </xf>
    <xf numFmtId="4" fontId="17" fillId="3" borderId="25"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7"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horizontal="left" vertical="center" wrapText="1"/>
    </xf>
    <xf numFmtId="0" fontId="6" fillId="4" borderId="0" xfId="0" applyFont="1" applyFill="1"/>
    <xf numFmtId="4" fontId="10" fillId="4" borderId="13"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4" fontId="17" fillId="3" borderId="26" xfId="2"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0" xfId="0" applyNumberFormat="1" applyFont="1" applyFill="1" applyBorder="1" applyAlignment="1">
      <alignment horizontal="right" vertical="center"/>
    </xf>
    <xf numFmtId="165" fontId="8" fillId="3" borderId="25"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33" fillId="3" borderId="25" xfId="0" applyNumberFormat="1" applyFont="1" applyFill="1" applyBorder="1" applyAlignment="1">
      <alignment horizontal="right" vertical="center"/>
    </xf>
    <xf numFmtId="164" fontId="5" fillId="3" borderId="26" xfId="1" applyFont="1" applyFill="1" applyBorder="1" applyAlignment="1">
      <alignment horizontal="center"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5"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8" xfId="0" applyNumberFormat="1" applyFont="1" applyFill="1" applyBorder="1" applyAlignment="1">
      <alignment horizontal="left" vertical="center"/>
    </xf>
    <xf numFmtId="165" fontId="8" fillId="4" borderId="29" xfId="0" applyNumberFormat="1" applyFont="1" applyFill="1" applyBorder="1" applyAlignment="1">
      <alignment horizontal="left" vertical="center"/>
    </xf>
    <xf numFmtId="0" fontId="22" fillId="0" borderId="0" xfId="0" applyFont="1"/>
    <xf numFmtId="0" fontId="28" fillId="4" borderId="0" xfId="0" applyFont="1" applyFill="1" applyAlignment="1">
      <alignment horizontal="left" vertical="center" wrapText="1"/>
    </xf>
    <xf numFmtId="0" fontId="31" fillId="4" borderId="0" xfId="0" applyFont="1" applyFill="1" applyAlignment="1">
      <alignment horizontal="left" vertical="center" wrapText="1"/>
    </xf>
    <xf numFmtId="0" fontId="29" fillId="4" borderId="0" xfId="0" applyFont="1" applyFill="1" applyAlignment="1">
      <alignment horizontal="left" vertical="center" wrapText="1"/>
    </xf>
    <xf numFmtId="0" fontId="34" fillId="4" borderId="0" xfId="0" applyFont="1" applyFill="1" applyAlignment="1">
      <alignment horizontal="left" vertical="center" wrapText="1"/>
    </xf>
    <xf numFmtId="0" fontId="32" fillId="4" borderId="0" xfId="0" applyFont="1" applyFill="1" applyAlignment="1">
      <alignment horizontal="left" vertical="top" wrapText="1"/>
    </xf>
    <xf numFmtId="0" fontId="27"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0" fontId="30" fillId="4" borderId="0" xfId="0" applyFont="1" applyFill="1" applyAlignment="1">
      <alignment vertical="center" wrapText="1"/>
    </xf>
    <xf numFmtId="164" fontId="11" fillId="4" borderId="6" xfId="1" applyFont="1" applyFill="1" applyBorder="1" applyAlignment="1">
      <alignment horizontal="center" vertical="center" wrapText="1"/>
    </xf>
    <xf numFmtId="0" fontId="32"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38" fillId="0" borderId="0" xfId="0" applyFont="1" applyAlignment="1">
      <alignment horizontal="left"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40" fillId="0" borderId="0" xfId="0" applyFont="1" applyAlignment="1">
      <alignment horizontal="left" vertical="center" wrapText="1"/>
    </xf>
    <xf numFmtId="0" fontId="30" fillId="4" borderId="0" xfId="0" applyFont="1" applyFill="1" applyAlignment="1">
      <alignment horizontal="center" vertical="center" wrapText="1"/>
    </xf>
    <xf numFmtId="0" fontId="32" fillId="4" borderId="0" xfId="0" applyFont="1" applyFill="1" applyAlignment="1">
      <alignment horizontal="center" vertical="center" wrapText="1"/>
    </xf>
    <xf numFmtId="0" fontId="32" fillId="4" borderId="0" xfId="0" applyFont="1" applyFill="1" applyAlignment="1">
      <alignment vertical="center" wrapText="1"/>
    </xf>
    <xf numFmtId="0" fontId="11" fillId="4" borderId="4" xfId="0" applyFont="1" applyFill="1" applyBorder="1" applyAlignment="1">
      <alignment horizontal="left" vertical="center"/>
    </xf>
    <xf numFmtId="0" fontId="11" fillId="4" borderId="6" xfId="0" applyFont="1" applyFill="1" applyBorder="1" applyAlignment="1">
      <alignment horizontal="center" vertical="center" wrapText="1"/>
    </xf>
    <xf numFmtId="164" fontId="10" fillId="4" borderId="5" xfId="1" applyFont="1" applyFill="1" applyBorder="1" applyAlignment="1">
      <alignment horizontal="right" vertical="center"/>
    </xf>
    <xf numFmtId="165" fontId="8" fillId="4" borderId="23" xfId="0" applyNumberFormat="1" applyFont="1" applyFill="1" applyBorder="1" applyAlignment="1">
      <alignment horizontal="left" vertical="center"/>
    </xf>
    <xf numFmtId="165" fontId="11" fillId="4" borderId="20" xfId="0" applyNumberFormat="1" applyFont="1" applyFill="1" applyBorder="1" applyAlignment="1">
      <alignment horizontal="left" vertical="center"/>
    </xf>
    <xf numFmtId="164" fontId="11" fillId="4" borderId="19" xfId="1" applyFont="1" applyFill="1" applyBorder="1" applyAlignment="1">
      <alignment horizontal="center" vertical="center" wrapText="1"/>
    </xf>
    <xf numFmtId="165" fontId="8" fillId="4" borderId="39" xfId="0" applyNumberFormat="1" applyFont="1" applyFill="1" applyBorder="1" applyAlignment="1">
      <alignment horizontal="left" vertical="center"/>
    </xf>
    <xf numFmtId="0" fontId="11" fillId="4" borderId="34" xfId="0" applyFont="1" applyFill="1" applyBorder="1" applyAlignment="1">
      <alignment horizontal="left" vertical="center"/>
    </xf>
    <xf numFmtId="0" fontId="11" fillId="4" borderId="23" xfId="0" applyFont="1" applyFill="1" applyBorder="1" applyAlignment="1">
      <alignment horizontal="left" vertical="center"/>
    </xf>
    <xf numFmtId="0" fontId="30" fillId="4" borderId="0" xfId="0" applyFont="1" applyFill="1" applyAlignment="1">
      <alignment horizontal="left" vertical="center" wrapText="1"/>
    </xf>
    <xf numFmtId="0" fontId="43" fillId="4" borderId="0" xfId="0" applyFont="1" applyFill="1" applyAlignment="1">
      <alignment horizontal="left" vertical="center" wrapText="1"/>
    </xf>
    <xf numFmtId="0" fontId="42" fillId="0" borderId="0" xfId="0" applyFont="1" applyAlignment="1">
      <alignment horizontal="left" vertical="center" wrapText="1"/>
    </xf>
    <xf numFmtId="165" fontId="8" fillId="3" borderId="15" xfId="0" applyNumberFormat="1" applyFont="1" applyFill="1" applyBorder="1" applyAlignment="1">
      <alignment horizontal="left"/>
    </xf>
    <xf numFmtId="0" fontId="44" fillId="4" borderId="0" xfId="0" applyFont="1" applyFill="1" applyAlignment="1">
      <alignment horizontal="center" vertical="center"/>
    </xf>
    <xf numFmtId="0" fontId="41" fillId="4" borderId="0" xfId="0" applyFont="1" applyFill="1" applyAlignment="1">
      <alignment horizontal="left" vertical="center" wrapText="1"/>
    </xf>
    <xf numFmtId="0" fontId="45" fillId="4" borderId="0" xfId="0" applyFont="1" applyFill="1" applyAlignment="1">
      <alignment horizontal="left" vertical="center" wrapText="1"/>
    </xf>
    <xf numFmtId="0" fontId="11" fillId="4" borderId="6" xfId="0" applyFont="1" applyFill="1" applyBorder="1" applyAlignment="1">
      <alignment horizontal="left" vertical="center"/>
    </xf>
    <xf numFmtId="0" fontId="0" fillId="4" borderId="0" xfId="0" applyFill="1" applyAlignment="1">
      <alignment vertical="center"/>
    </xf>
    <xf numFmtId="0" fontId="46" fillId="4" borderId="0" xfId="0" applyFont="1" applyFill="1" applyAlignment="1">
      <alignment vertical="center" wrapText="1"/>
    </xf>
    <xf numFmtId="0" fontId="10" fillId="4" borderId="4" xfId="0" applyFont="1" applyFill="1" applyBorder="1" applyAlignment="1">
      <alignment horizontal="left" vertical="center"/>
    </xf>
    <xf numFmtId="0" fontId="11" fillId="4" borderId="19" xfId="0" applyFont="1" applyFill="1" applyBorder="1" applyAlignment="1">
      <alignment horizontal="center" vertical="center"/>
    </xf>
    <xf numFmtId="4" fontId="10" fillId="4" borderId="5" xfId="2" applyNumberFormat="1" applyFont="1" applyFill="1" applyBorder="1" applyAlignment="1">
      <alignment horizontal="right" vertical="center"/>
    </xf>
    <xf numFmtId="165" fontId="11" fillId="4" borderId="27" xfId="0" applyNumberFormat="1" applyFont="1" applyFill="1" applyBorder="1" applyAlignment="1">
      <alignment horizontal="left" vertical="center"/>
    </xf>
    <xf numFmtId="165" fontId="11" fillId="4" borderId="4" xfId="0" applyNumberFormat="1" applyFont="1" applyFill="1" applyBorder="1" applyAlignment="1">
      <alignment horizontal="left" vertical="center"/>
    </xf>
    <xf numFmtId="0" fontId="11" fillId="4" borderId="4" xfId="0" applyFont="1" applyFill="1" applyBorder="1" applyAlignment="1">
      <alignment horizontal="center" vertical="center"/>
    </xf>
    <xf numFmtId="4" fontId="47" fillId="4" borderId="5" xfId="2" applyNumberFormat="1" applyFont="1" applyFill="1" applyBorder="1" applyAlignment="1">
      <alignment horizontal="right" vertical="center"/>
    </xf>
    <xf numFmtId="0" fontId="10" fillId="4" borderId="6" xfId="0" applyFont="1" applyFill="1" applyBorder="1" applyAlignment="1">
      <alignment vertical="center"/>
    </xf>
    <xf numFmtId="164" fontId="11" fillId="4" borderId="19" xfId="1" applyFont="1" applyFill="1" applyBorder="1" applyAlignment="1">
      <alignment horizontal="left" vertical="center" wrapText="1"/>
    </xf>
    <xf numFmtId="164" fontId="10" fillId="4" borderId="38" xfId="1" applyFont="1" applyFill="1" applyBorder="1" applyAlignment="1">
      <alignment horizontal="right" vertical="center"/>
    </xf>
    <xf numFmtId="14" fontId="11" fillId="4" borderId="6" xfId="0" applyNumberFormat="1" applyFont="1" applyFill="1" applyBorder="1" applyAlignment="1">
      <alignment vertical="center"/>
    </xf>
    <xf numFmtId="0" fontId="11" fillId="4" borderId="6" xfId="0" applyFont="1" applyFill="1" applyBorder="1" applyAlignment="1">
      <alignment vertical="center" wrapText="1"/>
    </xf>
    <xf numFmtId="0" fontId="11" fillId="4" borderId="19" xfId="0" applyFont="1" applyFill="1" applyBorder="1" applyAlignment="1">
      <alignment horizontal="center" vertical="center" wrapText="1"/>
    </xf>
    <xf numFmtId="4" fontId="47" fillId="4" borderId="4" xfId="2" applyNumberFormat="1" applyFont="1" applyFill="1" applyBorder="1" applyAlignment="1">
      <alignment horizontal="right" vertical="center"/>
    </xf>
    <xf numFmtId="165" fontId="10" fillId="4" borderId="19" xfId="0" applyNumberFormat="1" applyFont="1" applyFill="1" applyBorder="1" applyAlignment="1">
      <alignment horizontal="center" vertical="center"/>
    </xf>
    <xf numFmtId="4" fontId="47" fillId="4" borderId="10" xfId="2" applyNumberFormat="1" applyFont="1" applyFill="1" applyBorder="1" applyAlignment="1">
      <alignment horizontal="right" vertical="center"/>
    </xf>
    <xf numFmtId="4" fontId="10" fillId="4" borderId="6" xfId="2" applyNumberFormat="1" applyFont="1" applyFill="1" applyBorder="1" applyAlignment="1">
      <alignment horizontal="right" vertical="center"/>
    </xf>
    <xf numFmtId="165" fontId="10" fillId="4" borderId="6" xfId="0" applyNumberFormat="1" applyFont="1" applyFill="1" applyBorder="1" applyAlignment="1">
      <alignment horizontal="center" vertical="center"/>
    </xf>
    <xf numFmtId="4" fontId="47" fillId="4" borderId="6" xfId="2" applyNumberFormat="1" applyFont="1" applyFill="1" applyBorder="1" applyAlignment="1">
      <alignment horizontal="right" vertical="center"/>
    </xf>
    <xf numFmtId="4" fontId="10" fillId="4" borderId="7" xfId="2" applyNumberFormat="1" applyFont="1" applyFill="1" applyBorder="1" applyAlignment="1">
      <alignment horizontal="right" vertical="center"/>
    </xf>
    <xf numFmtId="165" fontId="10" fillId="4" borderId="28" xfId="0" applyNumberFormat="1" applyFont="1" applyFill="1" applyBorder="1" applyAlignment="1">
      <alignment horizontal="center" vertical="center"/>
    </xf>
    <xf numFmtId="0" fontId="11" fillId="4" borderId="6" xfId="0" applyFont="1" applyFill="1" applyBorder="1" applyAlignment="1">
      <alignment horizontal="left" vertical="center" wrapText="1"/>
    </xf>
    <xf numFmtId="0" fontId="22" fillId="0" borderId="0" xfId="0" applyFont="1" applyAlignment="1">
      <alignment horizontal="center"/>
    </xf>
    <xf numFmtId="0" fontId="35" fillId="0" borderId="0" xfId="0" applyFont="1" applyAlignment="1">
      <alignment horizontal="center"/>
    </xf>
    <xf numFmtId="0" fontId="23" fillId="0" borderId="0" xfId="0" applyFont="1" applyAlignment="1">
      <alignment horizontal="center" vertical="center"/>
    </xf>
    <xf numFmtId="0" fontId="36"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7" fillId="0" borderId="0" xfId="0" applyFont="1" applyAlignment="1">
      <alignment horizontal="center" vertical="center"/>
    </xf>
    <xf numFmtId="0" fontId="4" fillId="2" borderId="1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45" fillId="4" borderId="0" xfId="0" applyFont="1" applyFill="1" applyAlignment="1">
      <alignment horizontal="left" vertical="center" wrapText="1"/>
    </xf>
    <xf numFmtId="0" fontId="30" fillId="4" borderId="0" xfId="0" applyFont="1" applyFill="1" applyAlignment="1">
      <alignment horizontal="left"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34" xfId="0" applyFont="1" applyFill="1" applyBorder="1" applyAlignment="1">
      <alignment horizontal="center" vertical="center" wrapText="1"/>
    </xf>
    <xf numFmtId="0" fontId="33" fillId="2" borderId="23" xfId="0" applyFont="1" applyFill="1" applyBorder="1" applyAlignment="1">
      <alignment horizontal="center" vertical="center" wrapText="1"/>
    </xf>
    <xf numFmtId="0" fontId="33" fillId="2" borderId="35"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41" fillId="4" borderId="0" xfId="0" applyFont="1" applyFill="1" applyAlignment="1">
      <alignment horizontal="left" vertical="center" wrapText="1"/>
    </xf>
    <xf numFmtId="0" fontId="3" fillId="4" borderId="0" xfId="0" applyFont="1" applyFill="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5" fillId="0" borderId="0" xfId="0" applyFont="1" applyAlignment="1">
      <alignment horizontal="center" vertical="center"/>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1207F7"/>
      <color rgb="FFADEEF1"/>
      <color rgb="FFFCCCCF"/>
      <color rgb="FF0000FF"/>
      <color rgb="FFFF66FF"/>
      <color rgb="FF6699FF"/>
      <color rgb="FFCCCCFF"/>
      <color rgb="FFFFCCFF"/>
      <color rgb="FFFF99FF"/>
      <color rgb="FFFCC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1019175</xdr:colOff>
      <xdr:row>0</xdr:row>
      <xdr:rowOff>0</xdr:rowOff>
    </xdr:from>
    <xdr:to>
      <xdr:col>7</xdr:col>
      <xdr:colOff>781049</xdr:colOff>
      <xdr:row>3</xdr:row>
      <xdr:rowOff>142875</xdr:rowOff>
    </xdr:to>
    <xdr:pic>
      <xdr:nvPicPr>
        <xdr:cNvPr id="2" name="Imagen 1" descr="C:\Users\Contabilidad\Downloads\TAMAÑO MINIMO IVC CONSEJO.png">
          <a:extLst>
            <a:ext uri="{FF2B5EF4-FFF2-40B4-BE49-F238E27FC236}">
              <a16:creationId xmlns:a16="http://schemas.microsoft.com/office/drawing/2014/main" id="{08EAA08C-E656-480C-BB2D-961584DBF0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5450" y="0"/>
          <a:ext cx="838199" cy="876300"/>
        </a:xfrm>
        <a:prstGeom prst="rect">
          <a:avLst/>
        </a:prstGeom>
        <a:noFill/>
        <a:ln w="9525">
          <a:noFill/>
          <a:miter lim="800000"/>
          <a:headEnd/>
          <a:tailEnd/>
        </a:ln>
      </xdr:spPr>
    </xdr:pic>
    <xdr:clientData/>
  </xdr:twoCellAnchor>
  <xdr:twoCellAnchor editAs="oneCell">
    <xdr:from>
      <xdr:col>1</xdr:col>
      <xdr:colOff>247650</xdr:colOff>
      <xdr:row>1</xdr:row>
      <xdr:rowOff>47625</xdr:rowOff>
    </xdr:from>
    <xdr:to>
      <xdr:col>3</xdr:col>
      <xdr:colOff>247650</xdr:colOff>
      <xdr:row>5</xdr:row>
      <xdr:rowOff>30227</xdr:rowOff>
    </xdr:to>
    <xdr:pic>
      <xdr:nvPicPr>
        <xdr:cNvPr id="3" name="Imagen 2">
          <a:extLst>
            <a:ext uri="{FF2B5EF4-FFF2-40B4-BE49-F238E27FC236}">
              <a16:creationId xmlns:a16="http://schemas.microsoft.com/office/drawing/2014/main" id="{E7FA0A7F-E426-4220-82A3-65C510F5DB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276225"/>
          <a:ext cx="1209675" cy="973202"/>
        </a:xfrm>
        <a:prstGeom prst="rect">
          <a:avLst/>
        </a:prstGeom>
        <a:noFill/>
        <a:ln>
          <a:noFill/>
        </a:ln>
      </xdr:spPr>
    </xdr:pic>
    <xdr:clientData/>
  </xdr:twoCellAnchor>
  <xdr:twoCellAnchor editAs="oneCell">
    <xdr:from>
      <xdr:col>0</xdr:col>
      <xdr:colOff>485775</xdr:colOff>
      <xdr:row>68</xdr:row>
      <xdr:rowOff>123825</xdr:rowOff>
    </xdr:from>
    <xdr:to>
      <xdr:col>3</xdr:col>
      <xdr:colOff>205743</xdr:colOff>
      <xdr:row>74</xdr:row>
      <xdr:rowOff>187835</xdr:rowOff>
    </xdr:to>
    <xdr:pic>
      <xdr:nvPicPr>
        <xdr:cNvPr id="5" name="Imagen 4">
          <a:extLst>
            <a:ext uri="{FF2B5EF4-FFF2-40B4-BE49-F238E27FC236}">
              <a16:creationId xmlns:a16="http://schemas.microsoft.com/office/drawing/2014/main" id="{971D1BE6-F3EF-9CC3-5CB7-1CCA6A4DAD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33461325"/>
          <a:ext cx="1691643" cy="1207010"/>
        </a:xfrm>
        <a:prstGeom prst="rect">
          <a:avLst/>
        </a:prstGeom>
      </xdr:spPr>
    </xdr:pic>
    <xdr:clientData/>
  </xdr:twoCellAnchor>
  <xdr:twoCellAnchor editAs="oneCell">
    <xdr:from>
      <xdr:col>5</xdr:col>
      <xdr:colOff>152400</xdr:colOff>
      <xdr:row>68</xdr:row>
      <xdr:rowOff>9525</xdr:rowOff>
    </xdr:from>
    <xdr:to>
      <xdr:col>5</xdr:col>
      <xdr:colOff>2451508</xdr:colOff>
      <xdr:row>75</xdr:row>
      <xdr:rowOff>30101</xdr:rowOff>
    </xdr:to>
    <xdr:pic>
      <xdr:nvPicPr>
        <xdr:cNvPr id="7" name="Imagen 6">
          <a:extLst>
            <a:ext uri="{FF2B5EF4-FFF2-40B4-BE49-F238E27FC236}">
              <a16:creationId xmlns:a16="http://schemas.microsoft.com/office/drawing/2014/main" id="{C5833295-5117-0F45-B021-03FF3F46E09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14975" y="33347025"/>
          <a:ext cx="2299108" cy="1354076"/>
        </a:xfrm>
        <a:prstGeom prst="rect">
          <a:avLst/>
        </a:prstGeom>
      </xdr:spPr>
    </xdr:pic>
    <xdr:clientData/>
  </xdr:twoCellAnchor>
  <xdr:twoCellAnchor editAs="oneCell">
    <xdr:from>
      <xdr:col>3</xdr:col>
      <xdr:colOff>923925</xdr:colOff>
      <xdr:row>68</xdr:row>
      <xdr:rowOff>57150</xdr:rowOff>
    </xdr:from>
    <xdr:to>
      <xdr:col>4</xdr:col>
      <xdr:colOff>1608586</xdr:colOff>
      <xdr:row>73</xdr:row>
      <xdr:rowOff>83060</xdr:rowOff>
    </xdr:to>
    <xdr:pic>
      <xdr:nvPicPr>
        <xdr:cNvPr id="9" name="Imagen 8">
          <a:extLst>
            <a:ext uri="{FF2B5EF4-FFF2-40B4-BE49-F238E27FC236}">
              <a16:creationId xmlns:a16="http://schemas.microsoft.com/office/drawing/2014/main" id="{C9BE6C2A-0ABF-C537-AED0-CE7781FBF49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95600" y="33394650"/>
          <a:ext cx="2084836" cy="978410"/>
        </a:xfrm>
        <a:prstGeom prst="rect">
          <a:avLst/>
        </a:prstGeom>
      </xdr:spPr>
    </xdr:pic>
    <xdr:clientData/>
  </xdr:twoCellAnchor>
  <xdr:twoCellAnchor editAs="oneCell">
    <xdr:from>
      <xdr:col>5</xdr:col>
      <xdr:colOff>2771775</xdr:colOff>
      <xdr:row>66</xdr:row>
      <xdr:rowOff>114299</xdr:rowOff>
    </xdr:from>
    <xdr:to>
      <xdr:col>7</xdr:col>
      <xdr:colOff>937790</xdr:colOff>
      <xdr:row>75</xdr:row>
      <xdr:rowOff>175263</xdr:rowOff>
    </xdr:to>
    <xdr:pic>
      <xdr:nvPicPr>
        <xdr:cNvPr id="11" name="Imagen 10">
          <a:extLst>
            <a:ext uri="{FF2B5EF4-FFF2-40B4-BE49-F238E27FC236}">
              <a16:creationId xmlns:a16="http://schemas.microsoft.com/office/drawing/2014/main" id="{60BACBB8-C26B-E200-1678-0B19A4C6CD0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34350" y="33080324"/>
          <a:ext cx="2833265" cy="17659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64</xdr:row>
      <xdr:rowOff>28576</xdr:rowOff>
    </xdr:from>
    <xdr:to>
      <xdr:col>7</xdr:col>
      <xdr:colOff>485775</xdr:colOff>
      <xdr:row>66</xdr:row>
      <xdr:rowOff>28575</xdr:rowOff>
    </xdr:to>
    <xdr:sp macro="" textlink="">
      <xdr:nvSpPr>
        <xdr:cNvPr id="2" name="Flecha: hacia abajo 1">
          <a:extLst>
            <a:ext uri="{FF2B5EF4-FFF2-40B4-BE49-F238E27FC236}">
              <a16:creationId xmlns:a16="http://schemas.microsoft.com/office/drawing/2014/main" id="{92838F3E-3738-4318-AF38-73CC118C6681}"/>
            </a:ext>
          </a:extLst>
        </xdr:cNvPr>
        <xdr:cNvSpPr/>
      </xdr:nvSpPr>
      <xdr:spPr>
        <a:xfrm>
          <a:off x="10868026" y="314896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64</xdr:row>
      <xdr:rowOff>28575</xdr:rowOff>
    </xdr:from>
    <xdr:to>
      <xdr:col>9</xdr:col>
      <xdr:colOff>523875</xdr:colOff>
      <xdr:row>66</xdr:row>
      <xdr:rowOff>57150</xdr:rowOff>
    </xdr:to>
    <xdr:sp macro="" textlink="">
      <xdr:nvSpPr>
        <xdr:cNvPr id="3" name="Flecha: hacia abajo 2">
          <a:extLst>
            <a:ext uri="{FF2B5EF4-FFF2-40B4-BE49-F238E27FC236}">
              <a16:creationId xmlns:a16="http://schemas.microsoft.com/office/drawing/2014/main" id="{3A8438EB-2DB9-4B4F-8651-5822B530EE56}"/>
            </a:ext>
          </a:extLst>
        </xdr:cNvPr>
        <xdr:cNvSpPr/>
      </xdr:nvSpPr>
      <xdr:spPr>
        <a:xfrm>
          <a:off x="12582525" y="314896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64</xdr:row>
      <xdr:rowOff>19050</xdr:rowOff>
    </xdr:from>
    <xdr:to>
      <xdr:col>10</xdr:col>
      <xdr:colOff>495300</xdr:colOff>
      <xdr:row>66</xdr:row>
      <xdr:rowOff>9525</xdr:rowOff>
    </xdr:to>
    <xdr:sp macro="" textlink="">
      <xdr:nvSpPr>
        <xdr:cNvPr id="4" name="Flecha: hacia abajo 3">
          <a:extLst>
            <a:ext uri="{FF2B5EF4-FFF2-40B4-BE49-F238E27FC236}">
              <a16:creationId xmlns:a16="http://schemas.microsoft.com/office/drawing/2014/main" id="{C67D1F5D-235C-4A35-ACFB-E66F3270CB8B}"/>
            </a:ext>
          </a:extLst>
        </xdr:cNvPr>
        <xdr:cNvSpPr/>
      </xdr:nvSpPr>
      <xdr:spPr>
        <a:xfrm>
          <a:off x="13449301" y="314801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238124</xdr:colOff>
      <xdr:row>0</xdr:row>
      <xdr:rowOff>85726</xdr:rowOff>
    </xdr:from>
    <xdr:to>
      <xdr:col>9</xdr:col>
      <xdr:colOff>762000</xdr:colOff>
      <xdr:row>4</xdr:row>
      <xdr:rowOff>161925</xdr:rowOff>
    </xdr:to>
    <xdr:pic>
      <xdr:nvPicPr>
        <xdr:cNvPr id="5" name="Imagen 4" descr="C:\Users\Contabilidad\Downloads\TAMAÑO MINIMO IVC CONSEJO.png">
          <a:extLst>
            <a:ext uri="{FF2B5EF4-FFF2-40B4-BE49-F238E27FC236}">
              <a16:creationId xmlns:a16="http://schemas.microsoft.com/office/drawing/2014/main" id="{3AA4429A-7215-4CD2-8D44-7275B7F9AE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15649" y="85726"/>
          <a:ext cx="1228726" cy="1114424"/>
        </a:xfrm>
        <a:prstGeom prst="rect">
          <a:avLst/>
        </a:prstGeom>
        <a:noFill/>
        <a:ln w="9525">
          <a:noFill/>
          <a:miter lim="800000"/>
          <a:headEnd/>
          <a:tailEnd/>
        </a:ln>
      </xdr:spPr>
    </xdr:pic>
    <xdr:clientData/>
  </xdr:twoCellAnchor>
  <xdr:twoCellAnchor editAs="oneCell">
    <xdr:from>
      <xdr:col>1</xdr:col>
      <xdr:colOff>352425</xdr:colOff>
      <xdr:row>0</xdr:row>
      <xdr:rowOff>47625</xdr:rowOff>
    </xdr:from>
    <xdr:to>
      <xdr:col>3</xdr:col>
      <xdr:colOff>582682</xdr:colOff>
      <xdr:row>4</xdr:row>
      <xdr:rowOff>133350</xdr:rowOff>
    </xdr:to>
    <xdr:pic>
      <xdr:nvPicPr>
        <xdr:cNvPr id="6" name="Imagen 5">
          <a:extLst>
            <a:ext uri="{FF2B5EF4-FFF2-40B4-BE49-F238E27FC236}">
              <a16:creationId xmlns:a16="http://schemas.microsoft.com/office/drawing/2014/main" id="{F39FE4DF-1959-4AA4-BC06-5E5D28DEEE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7625"/>
          <a:ext cx="1497082" cy="1123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709CA-DC21-4398-8DCC-7721A0AE6BD3}">
  <sheetPr>
    <tabColor rgb="FF0000FF"/>
  </sheetPr>
  <dimension ref="B1:H77"/>
  <sheetViews>
    <sheetView topLeftCell="A66" workbookViewId="0">
      <selection activeCell="E83" sqref="E83"/>
    </sheetView>
  </sheetViews>
  <sheetFormatPr baseColWidth="10" defaultRowHeight="15" x14ac:dyDescent="0.25"/>
  <cols>
    <col min="1" max="1" width="11.42578125" customWidth="1"/>
    <col min="2" max="2" width="9.140625" customWidth="1"/>
    <col min="3" max="3" width="9" customWidth="1"/>
    <col min="4" max="4" width="21" customWidth="1"/>
    <col min="5" max="5" width="29.85546875" customWidth="1"/>
    <col min="6" max="6" width="53.85546875" customWidth="1"/>
    <col min="7" max="7" width="16.140625" customWidth="1"/>
    <col min="8" max="8" width="15.140625" customWidth="1"/>
  </cols>
  <sheetData>
    <row r="1" spans="2:8" ht="18" customHeight="1" x14ac:dyDescent="0.6">
      <c r="B1" s="139"/>
      <c r="C1" s="139"/>
      <c r="D1" s="139"/>
      <c r="E1" s="139"/>
      <c r="F1" s="139"/>
      <c r="G1" s="139"/>
      <c r="H1" s="139"/>
    </row>
    <row r="2" spans="2:8" ht="23.25" customHeight="1" x14ac:dyDescent="0.35">
      <c r="B2" s="140" t="s">
        <v>0</v>
      </c>
      <c r="C2" s="140"/>
      <c r="D2" s="140"/>
      <c r="E2" s="140"/>
      <c r="F2" s="140"/>
      <c r="G2" s="140"/>
      <c r="H2" s="140"/>
    </row>
    <row r="3" spans="2:8" ht="16.5" customHeight="1" x14ac:dyDescent="0.25">
      <c r="B3" s="141" t="s">
        <v>29</v>
      </c>
      <c r="C3" s="141"/>
      <c r="D3" s="141"/>
      <c r="E3" s="141"/>
      <c r="F3" s="141"/>
      <c r="G3" s="141"/>
      <c r="H3" s="141"/>
    </row>
    <row r="4" spans="2:8" ht="21" customHeight="1" x14ac:dyDescent="0.25">
      <c r="B4" s="141" t="s">
        <v>14</v>
      </c>
      <c r="C4" s="141"/>
      <c r="D4" s="141"/>
      <c r="E4" s="141"/>
      <c r="F4" s="141"/>
      <c r="G4" s="141"/>
      <c r="H4" s="141"/>
    </row>
    <row r="5" spans="2:8" ht="17.25" customHeight="1" x14ac:dyDescent="0.25">
      <c r="B5" s="142" t="s">
        <v>52</v>
      </c>
      <c r="C5" s="142"/>
      <c r="D5" s="142"/>
      <c r="E5" s="142"/>
      <c r="F5" s="142"/>
      <c r="G5" s="142"/>
      <c r="H5" s="142"/>
    </row>
    <row r="6" spans="2:8" ht="18" customHeight="1" x14ac:dyDescent="0.25">
      <c r="B6" s="145" t="s">
        <v>53</v>
      </c>
      <c r="C6" s="145"/>
      <c r="D6" s="145"/>
      <c r="E6" s="145"/>
      <c r="F6" s="145"/>
      <c r="G6" s="145"/>
      <c r="H6" s="145"/>
    </row>
    <row r="7" spans="2:8" ht="9.75" customHeight="1" x14ac:dyDescent="0.25">
      <c r="B7" s="85"/>
      <c r="C7" s="85"/>
      <c r="D7" s="85"/>
      <c r="E7" s="85"/>
      <c r="F7" s="85"/>
      <c r="G7" s="85"/>
      <c r="H7" s="85"/>
    </row>
    <row r="8" spans="2:8" ht="17.25" customHeight="1" x14ac:dyDescent="0.25">
      <c r="B8" s="141" t="s">
        <v>58</v>
      </c>
      <c r="C8" s="141"/>
      <c r="D8" s="141"/>
      <c r="E8" s="141"/>
      <c r="F8" s="141"/>
      <c r="G8" s="141"/>
      <c r="H8" s="141"/>
    </row>
    <row r="9" spans="2:8" ht="18.75" customHeight="1" x14ac:dyDescent="0.25">
      <c r="B9" s="141" t="s">
        <v>85</v>
      </c>
      <c r="C9" s="141"/>
      <c r="D9" s="141"/>
      <c r="E9" s="141"/>
      <c r="F9" s="141"/>
      <c r="G9" s="141"/>
      <c r="H9" s="141"/>
    </row>
    <row r="10" spans="2:8" ht="9" customHeight="1" thickBot="1" x14ac:dyDescent="0.3">
      <c r="C10" s="83"/>
      <c r="D10" s="83"/>
      <c r="E10" s="83"/>
      <c r="F10" s="83"/>
      <c r="G10" s="83"/>
      <c r="H10" s="83"/>
    </row>
    <row r="11" spans="2:8" ht="24" customHeight="1" x14ac:dyDescent="0.25">
      <c r="B11" s="146" t="s">
        <v>43</v>
      </c>
      <c r="C11" s="143" t="s">
        <v>1</v>
      </c>
      <c r="D11" s="143" t="s">
        <v>2</v>
      </c>
      <c r="E11" s="143" t="s">
        <v>3</v>
      </c>
      <c r="F11" s="143" t="s">
        <v>4</v>
      </c>
      <c r="G11" s="148" t="s">
        <v>44</v>
      </c>
      <c r="H11" s="150" t="s">
        <v>5</v>
      </c>
    </row>
    <row r="12" spans="2:8" ht="10.5" customHeight="1" thickBot="1" x14ac:dyDescent="0.3">
      <c r="B12" s="147"/>
      <c r="C12" s="144"/>
      <c r="D12" s="144"/>
      <c r="E12" s="144"/>
      <c r="F12" s="144"/>
      <c r="G12" s="149"/>
      <c r="H12" s="151"/>
    </row>
    <row r="13" spans="2:8" s="1" customFormat="1" ht="33" customHeight="1" x14ac:dyDescent="0.25">
      <c r="B13" s="33">
        <v>44104</v>
      </c>
      <c r="C13" s="57">
        <v>44104</v>
      </c>
      <c r="D13" s="51" t="s">
        <v>25</v>
      </c>
      <c r="E13" s="30" t="s">
        <v>22</v>
      </c>
      <c r="F13" s="32" t="s">
        <v>26</v>
      </c>
      <c r="G13" s="93" t="s">
        <v>23</v>
      </c>
      <c r="H13" s="47">
        <v>2600</v>
      </c>
    </row>
    <row r="14" spans="2:8" s="1" customFormat="1" ht="35.25" customHeight="1" thickBot="1" x14ac:dyDescent="0.3">
      <c r="B14" s="33">
        <v>44169</v>
      </c>
      <c r="C14" s="52">
        <v>44169</v>
      </c>
      <c r="D14" s="53" t="s">
        <v>27</v>
      </c>
      <c r="E14" s="54" t="s">
        <v>22</v>
      </c>
      <c r="F14" s="42" t="s">
        <v>28</v>
      </c>
      <c r="G14" s="92" t="s">
        <v>23</v>
      </c>
      <c r="H14" s="55">
        <v>2640</v>
      </c>
    </row>
    <row r="15" spans="2:8" s="1" customFormat="1" ht="21" customHeight="1" thickBot="1" x14ac:dyDescent="0.3">
      <c r="B15" s="24"/>
      <c r="C15" s="56"/>
      <c r="D15" s="25"/>
      <c r="E15" s="26"/>
      <c r="F15" s="27"/>
      <c r="G15" s="28"/>
      <c r="H15" s="48">
        <f>SUM(H13:H14)</f>
        <v>5240</v>
      </c>
    </row>
    <row r="16" spans="2:8" s="1" customFormat="1" ht="24.75" customHeight="1" x14ac:dyDescent="0.25">
      <c r="B16" s="102">
        <v>44725</v>
      </c>
      <c r="C16" s="34">
        <v>44698</v>
      </c>
      <c r="D16" s="114" t="s">
        <v>68</v>
      </c>
      <c r="E16" s="117" t="s">
        <v>69</v>
      </c>
      <c r="F16" s="22" t="s">
        <v>67</v>
      </c>
      <c r="G16" s="118" t="s">
        <v>17</v>
      </c>
      <c r="H16" s="119">
        <v>39870.79</v>
      </c>
    </row>
    <row r="17" spans="2:8" s="1" customFormat="1" ht="30" customHeight="1" x14ac:dyDescent="0.25">
      <c r="B17" s="120">
        <v>44762</v>
      </c>
      <c r="C17" s="121">
        <v>44732</v>
      </c>
      <c r="D17" s="98" t="s">
        <v>128</v>
      </c>
      <c r="E17" s="117" t="s">
        <v>99</v>
      </c>
      <c r="F17" s="44" t="s">
        <v>129</v>
      </c>
      <c r="G17" s="118" t="s">
        <v>21</v>
      </c>
      <c r="H17" s="119">
        <v>6204.06</v>
      </c>
    </row>
    <row r="18" spans="2:8" s="1" customFormat="1" ht="27.75" customHeight="1" x14ac:dyDescent="0.25">
      <c r="B18" s="120">
        <v>44770</v>
      </c>
      <c r="C18" s="121">
        <v>44762</v>
      </c>
      <c r="D18" s="98" t="s">
        <v>100</v>
      </c>
      <c r="E18" s="117" t="s">
        <v>99</v>
      </c>
      <c r="F18" s="32" t="s">
        <v>101</v>
      </c>
      <c r="G18" s="122" t="s">
        <v>21</v>
      </c>
      <c r="H18" s="123">
        <v>5008.13</v>
      </c>
    </row>
    <row r="19" spans="2:8" s="1" customFormat="1" ht="64.5" customHeight="1" x14ac:dyDescent="0.25">
      <c r="B19" s="120">
        <v>44749</v>
      </c>
      <c r="C19" s="121">
        <v>44746</v>
      </c>
      <c r="D19" s="98" t="s">
        <v>130</v>
      </c>
      <c r="E19" s="117" t="s">
        <v>131</v>
      </c>
      <c r="F19" s="43" t="s">
        <v>166</v>
      </c>
      <c r="G19" s="122" t="s">
        <v>24</v>
      </c>
      <c r="H19" s="123">
        <v>135333.37</v>
      </c>
    </row>
    <row r="20" spans="2:8" s="1" customFormat="1" ht="42" customHeight="1" x14ac:dyDescent="0.25">
      <c r="B20" s="120">
        <v>44757</v>
      </c>
      <c r="C20" s="121">
        <v>44750</v>
      </c>
      <c r="D20" s="98" t="s">
        <v>144</v>
      </c>
      <c r="E20" s="117" t="s">
        <v>145</v>
      </c>
      <c r="F20" s="43" t="s">
        <v>146</v>
      </c>
      <c r="G20" s="122" t="s">
        <v>147</v>
      </c>
      <c r="H20" s="119">
        <v>74340</v>
      </c>
    </row>
    <row r="21" spans="2:8" s="1" customFormat="1" ht="68.25" customHeight="1" x14ac:dyDescent="0.25">
      <c r="B21" s="120">
        <v>44753</v>
      </c>
      <c r="C21" s="121">
        <v>44749</v>
      </c>
      <c r="D21" s="98" t="s">
        <v>137</v>
      </c>
      <c r="E21" s="117" t="s">
        <v>60</v>
      </c>
      <c r="F21" s="43" t="s">
        <v>167</v>
      </c>
      <c r="G21" s="122" t="s">
        <v>24</v>
      </c>
      <c r="H21" s="119">
        <v>135582</v>
      </c>
    </row>
    <row r="22" spans="2:8" s="1" customFormat="1" ht="34.5" customHeight="1" x14ac:dyDescent="0.25">
      <c r="B22" s="120">
        <v>44776</v>
      </c>
      <c r="C22" s="121">
        <v>44771</v>
      </c>
      <c r="D22" s="98" t="s">
        <v>114</v>
      </c>
      <c r="E22" s="117" t="s">
        <v>81</v>
      </c>
      <c r="F22" s="43" t="s">
        <v>164</v>
      </c>
      <c r="G22" s="122" t="s">
        <v>41</v>
      </c>
      <c r="H22" s="119">
        <v>1139182.3600000001</v>
      </c>
    </row>
    <row r="23" spans="2:8" s="1" customFormat="1" ht="39.75" customHeight="1" x14ac:dyDescent="0.25">
      <c r="B23" s="120">
        <v>44776</v>
      </c>
      <c r="C23" s="121">
        <v>44771</v>
      </c>
      <c r="D23" s="98" t="s">
        <v>115</v>
      </c>
      <c r="E23" s="117" t="s">
        <v>81</v>
      </c>
      <c r="F23" s="43" t="s">
        <v>116</v>
      </c>
      <c r="G23" s="122" t="s">
        <v>41</v>
      </c>
      <c r="H23" s="119">
        <v>-313102.71999999997</v>
      </c>
    </row>
    <row r="24" spans="2:8" s="31" customFormat="1" ht="40.5" customHeight="1" x14ac:dyDescent="0.25">
      <c r="B24" s="102">
        <v>44377</v>
      </c>
      <c r="C24" s="34">
        <v>44377</v>
      </c>
      <c r="D24" s="35" t="s">
        <v>36</v>
      </c>
      <c r="E24" s="35" t="s">
        <v>37</v>
      </c>
      <c r="F24" s="43" t="s">
        <v>168</v>
      </c>
      <c r="G24" s="23" t="s">
        <v>38</v>
      </c>
      <c r="H24" s="49">
        <f>810265.65+53839.95</f>
        <v>864105.6</v>
      </c>
    </row>
    <row r="25" spans="2:8" s="31" customFormat="1" ht="29.25" customHeight="1" x14ac:dyDescent="0.25">
      <c r="B25" s="102">
        <v>44377</v>
      </c>
      <c r="C25" s="34">
        <v>44377</v>
      </c>
      <c r="D25" s="35" t="s">
        <v>36</v>
      </c>
      <c r="E25" s="35" t="s">
        <v>39</v>
      </c>
      <c r="F25" s="43" t="s">
        <v>169</v>
      </c>
      <c r="G25" s="23" t="s">
        <v>41</v>
      </c>
      <c r="H25" s="49">
        <f>625+250+250+125+125+125+125+125+125+125+125+125</f>
        <v>2250</v>
      </c>
    </row>
    <row r="26" spans="2:8" s="31" customFormat="1" ht="29.25" customHeight="1" x14ac:dyDescent="0.25">
      <c r="B26" s="102">
        <v>44778</v>
      </c>
      <c r="C26" s="34">
        <v>44754</v>
      </c>
      <c r="D26" s="35" t="s">
        <v>155</v>
      </c>
      <c r="E26" s="39" t="s">
        <v>156</v>
      </c>
      <c r="F26" s="22" t="s">
        <v>67</v>
      </c>
      <c r="G26" s="118" t="s">
        <v>17</v>
      </c>
      <c r="H26" s="49">
        <v>23073.37</v>
      </c>
    </row>
    <row r="27" spans="2:8" s="31" customFormat="1" ht="66" customHeight="1" x14ac:dyDescent="0.25">
      <c r="B27" s="102">
        <v>44749</v>
      </c>
      <c r="C27" s="34">
        <v>44743</v>
      </c>
      <c r="D27" s="35" t="s">
        <v>132</v>
      </c>
      <c r="E27" s="35" t="s">
        <v>133</v>
      </c>
      <c r="F27" s="43" t="s">
        <v>170</v>
      </c>
      <c r="G27" s="99" t="s">
        <v>134</v>
      </c>
      <c r="H27" s="49">
        <v>160244</v>
      </c>
    </row>
    <row r="28" spans="2:8" s="31" customFormat="1" ht="42.75" customHeight="1" x14ac:dyDescent="0.25">
      <c r="B28" s="102">
        <v>44771</v>
      </c>
      <c r="C28" s="34">
        <v>44743</v>
      </c>
      <c r="D28" s="39" t="s">
        <v>86</v>
      </c>
      <c r="E28" s="124" t="s">
        <v>87</v>
      </c>
      <c r="F28" s="43" t="s">
        <v>88</v>
      </c>
      <c r="G28" s="87" t="s">
        <v>89</v>
      </c>
      <c r="H28" s="49">
        <v>9912</v>
      </c>
    </row>
    <row r="29" spans="2:8" s="31" customFormat="1" ht="42.75" customHeight="1" x14ac:dyDescent="0.25">
      <c r="B29" s="102">
        <v>44752</v>
      </c>
      <c r="C29" s="34">
        <v>44740</v>
      </c>
      <c r="D29" s="39" t="s">
        <v>122</v>
      </c>
      <c r="E29" s="124" t="s">
        <v>123</v>
      </c>
      <c r="F29" s="43" t="s">
        <v>160</v>
      </c>
      <c r="G29" s="87" t="s">
        <v>124</v>
      </c>
      <c r="H29" s="49">
        <v>4720</v>
      </c>
    </row>
    <row r="30" spans="2:8" s="31" customFormat="1" ht="44.25" customHeight="1" x14ac:dyDescent="0.25">
      <c r="B30" s="102">
        <v>44741</v>
      </c>
      <c r="C30" s="34">
        <v>44740</v>
      </c>
      <c r="D30" s="39" t="s">
        <v>63</v>
      </c>
      <c r="E30" s="124" t="s">
        <v>20</v>
      </c>
      <c r="F30" s="43" t="s">
        <v>171</v>
      </c>
      <c r="G30" s="87" t="s">
        <v>21</v>
      </c>
      <c r="H30" s="49">
        <v>85239.01</v>
      </c>
    </row>
    <row r="31" spans="2:8" s="31" customFormat="1" ht="46.5" customHeight="1" x14ac:dyDescent="0.25">
      <c r="B31" s="102">
        <v>44741</v>
      </c>
      <c r="C31" s="34">
        <v>44740</v>
      </c>
      <c r="D31" s="39" t="s">
        <v>64</v>
      </c>
      <c r="E31" s="124" t="s">
        <v>20</v>
      </c>
      <c r="F31" s="43" t="s">
        <v>172</v>
      </c>
      <c r="G31" s="87" t="s">
        <v>21</v>
      </c>
      <c r="H31" s="49">
        <v>242411.05</v>
      </c>
    </row>
    <row r="32" spans="2:8" s="31" customFormat="1" ht="23.25" customHeight="1" x14ac:dyDescent="0.25">
      <c r="B32" s="102">
        <v>44771</v>
      </c>
      <c r="C32" s="34">
        <v>44770</v>
      </c>
      <c r="D32" s="125" t="s">
        <v>102</v>
      </c>
      <c r="E32" s="124" t="s">
        <v>20</v>
      </c>
      <c r="F32" s="43" t="s">
        <v>110</v>
      </c>
      <c r="G32" s="87" t="s">
        <v>21</v>
      </c>
      <c r="H32" s="126">
        <v>196544.87</v>
      </c>
    </row>
    <row r="33" spans="2:8" s="31" customFormat="1" ht="19.5" customHeight="1" x14ac:dyDescent="0.25">
      <c r="B33" s="102">
        <v>44774</v>
      </c>
      <c r="C33" s="34">
        <v>44770</v>
      </c>
      <c r="D33" s="125" t="s">
        <v>111</v>
      </c>
      <c r="E33" s="124" t="s">
        <v>20</v>
      </c>
      <c r="F33" s="43" t="s">
        <v>103</v>
      </c>
      <c r="G33" s="87" t="s">
        <v>21</v>
      </c>
      <c r="H33" s="126">
        <v>241853.44</v>
      </c>
    </row>
    <row r="34" spans="2:8" s="31" customFormat="1" ht="75" customHeight="1" x14ac:dyDescent="0.25">
      <c r="B34" s="102">
        <v>44762</v>
      </c>
      <c r="C34" s="34">
        <v>44747</v>
      </c>
      <c r="D34" s="125" t="s">
        <v>126</v>
      </c>
      <c r="E34" s="125" t="s">
        <v>125</v>
      </c>
      <c r="F34" s="43" t="s">
        <v>173</v>
      </c>
      <c r="G34" s="103" t="s">
        <v>42</v>
      </c>
      <c r="H34" s="126">
        <v>8840</v>
      </c>
    </row>
    <row r="35" spans="2:8" s="31" customFormat="1" ht="53.25" customHeight="1" x14ac:dyDescent="0.25">
      <c r="B35" s="102">
        <v>44760</v>
      </c>
      <c r="C35" s="34">
        <v>44746</v>
      </c>
      <c r="D35" s="35" t="s">
        <v>139</v>
      </c>
      <c r="E35" s="35" t="s">
        <v>57</v>
      </c>
      <c r="F35" s="43" t="s">
        <v>174</v>
      </c>
      <c r="G35" s="118" t="s">
        <v>15</v>
      </c>
      <c r="H35" s="49">
        <v>3401.64</v>
      </c>
    </row>
    <row r="36" spans="2:8" s="31" customFormat="1" ht="55.5" customHeight="1" x14ac:dyDescent="0.25">
      <c r="B36" s="102">
        <v>44761</v>
      </c>
      <c r="C36" s="34">
        <v>44748</v>
      </c>
      <c r="D36" s="35" t="s">
        <v>140</v>
      </c>
      <c r="E36" s="35" t="s">
        <v>57</v>
      </c>
      <c r="F36" s="43" t="s">
        <v>175</v>
      </c>
      <c r="G36" s="118" t="s">
        <v>15</v>
      </c>
      <c r="H36" s="49">
        <v>16303.01</v>
      </c>
    </row>
    <row r="37" spans="2:8" s="31" customFormat="1" ht="33" customHeight="1" x14ac:dyDescent="0.25">
      <c r="B37" s="102">
        <v>44762</v>
      </c>
      <c r="C37" s="34">
        <v>44748</v>
      </c>
      <c r="D37" s="127" t="s">
        <v>107</v>
      </c>
      <c r="E37" s="35" t="s">
        <v>108</v>
      </c>
      <c r="F37" s="36" t="s">
        <v>109</v>
      </c>
      <c r="G37" s="23" t="s">
        <v>30</v>
      </c>
      <c r="H37" s="49">
        <v>9300</v>
      </c>
    </row>
    <row r="38" spans="2:8" s="31" customFormat="1" ht="65.25" customHeight="1" x14ac:dyDescent="0.25">
      <c r="B38" s="102">
        <v>44770</v>
      </c>
      <c r="C38" s="34">
        <v>44767</v>
      </c>
      <c r="D38" s="35" t="s">
        <v>112</v>
      </c>
      <c r="E38" s="128" t="s">
        <v>59</v>
      </c>
      <c r="F38" s="43" t="s">
        <v>162</v>
      </c>
      <c r="G38" s="99" t="s">
        <v>113</v>
      </c>
      <c r="H38" s="49">
        <v>16785.5</v>
      </c>
    </row>
    <row r="39" spans="2:8" s="31" customFormat="1" ht="29.25" customHeight="1" x14ac:dyDescent="0.25">
      <c r="B39" s="102">
        <v>44725</v>
      </c>
      <c r="C39" s="34">
        <v>44714</v>
      </c>
      <c r="D39" s="35" t="s">
        <v>66</v>
      </c>
      <c r="E39" s="39" t="s">
        <v>65</v>
      </c>
      <c r="F39" s="22" t="s">
        <v>67</v>
      </c>
      <c r="G39" s="118" t="s">
        <v>17</v>
      </c>
      <c r="H39" s="100">
        <v>7665.16</v>
      </c>
    </row>
    <row r="40" spans="2:8" s="31" customFormat="1" ht="75" customHeight="1" x14ac:dyDescent="0.25">
      <c r="B40" s="102">
        <v>44767</v>
      </c>
      <c r="C40" s="34">
        <v>44756</v>
      </c>
      <c r="D40" s="35" t="s">
        <v>119</v>
      </c>
      <c r="E40" s="128" t="s">
        <v>120</v>
      </c>
      <c r="F40" s="43" t="s">
        <v>161</v>
      </c>
      <c r="G40" s="99" t="s">
        <v>121</v>
      </c>
      <c r="H40" s="49">
        <v>10472.5</v>
      </c>
    </row>
    <row r="41" spans="2:8" s="31" customFormat="1" ht="64.5" customHeight="1" x14ac:dyDescent="0.25">
      <c r="B41" s="102">
        <v>44760</v>
      </c>
      <c r="C41" s="34">
        <v>44743</v>
      </c>
      <c r="D41" s="35" t="s">
        <v>138</v>
      </c>
      <c r="E41" s="39" t="s">
        <v>62</v>
      </c>
      <c r="F41" s="36" t="s">
        <v>176</v>
      </c>
      <c r="G41" s="99" t="s">
        <v>16</v>
      </c>
      <c r="H41" s="49">
        <v>910</v>
      </c>
    </row>
    <row r="42" spans="2:8" s="31" customFormat="1" ht="22.5" customHeight="1" x14ac:dyDescent="0.25">
      <c r="B42" s="102">
        <v>44356</v>
      </c>
      <c r="C42" s="34">
        <v>44306</v>
      </c>
      <c r="D42" s="39" t="s">
        <v>33</v>
      </c>
      <c r="E42" s="36" t="s">
        <v>34</v>
      </c>
      <c r="F42" s="22" t="s">
        <v>35</v>
      </c>
      <c r="G42" s="23" t="s">
        <v>17</v>
      </c>
      <c r="H42" s="49">
        <v>79041.81</v>
      </c>
    </row>
    <row r="43" spans="2:8" s="31" customFormat="1" ht="53.25" customHeight="1" x14ac:dyDescent="0.25">
      <c r="B43" s="102">
        <v>44725</v>
      </c>
      <c r="C43" s="34">
        <v>44699</v>
      </c>
      <c r="D43" s="39" t="s">
        <v>71</v>
      </c>
      <c r="E43" s="36" t="s">
        <v>70</v>
      </c>
      <c r="F43" s="36" t="s">
        <v>72</v>
      </c>
      <c r="G43" s="23" t="s">
        <v>73</v>
      </c>
      <c r="H43" s="49">
        <v>80619.289999999994</v>
      </c>
    </row>
    <row r="44" spans="2:8" s="31" customFormat="1" ht="69" customHeight="1" x14ac:dyDescent="0.25">
      <c r="B44" s="102">
        <v>44741</v>
      </c>
      <c r="C44" s="34">
        <v>44715</v>
      </c>
      <c r="D44" s="35" t="s">
        <v>61</v>
      </c>
      <c r="E44" s="39" t="s">
        <v>32</v>
      </c>
      <c r="F44" s="36" t="s">
        <v>177</v>
      </c>
      <c r="G44" s="23" t="s">
        <v>19</v>
      </c>
      <c r="H44" s="49">
        <v>26500</v>
      </c>
    </row>
    <row r="45" spans="2:8" s="31" customFormat="1" ht="54.75" customHeight="1" x14ac:dyDescent="0.25">
      <c r="B45" s="102">
        <v>44762</v>
      </c>
      <c r="C45" s="34">
        <v>44743</v>
      </c>
      <c r="D45" s="35" t="s">
        <v>127</v>
      </c>
      <c r="E45" s="39" t="s">
        <v>32</v>
      </c>
      <c r="F45" s="36" t="s">
        <v>178</v>
      </c>
      <c r="G45" s="118" t="s">
        <v>19</v>
      </c>
      <c r="H45" s="100">
        <v>26500</v>
      </c>
    </row>
    <row r="46" spans="2:8" s="31" customFormat="1" ht="50.25" customHeight="1" x14ac:dyDescent="0.25">
      <c r="B46" s="102">
        <v>44767</v>
      </c>
      <c r="C46" s="34">
        <v>44763</v>
      </c>
      <c r="D46" s="35" t="s">
        <v>104</v>
      </c>
      <c r="E46" s="39" t="s">
        <v>105</v>
      </c>
      <c r="F46" s="36" t="s">
        <v>163</v>
      </c>
      <c r="G46" s="129" t="s">
        <v>106</v>
      </c>
      <c r="H46" s="100">
        <v>6696.5</v>
      </c>
    </row>
    <row r="47" spans="2:8" s="31" customFormat="1" ht="27.75" customHeight="1" x14ac:dyDescent="0.25">
      <c r="B47" s="102">
        <v>44725</v>
      </c>
      <c r="C47" s="34">
        <v>44699</v>
      </c>
      <c r="D47" s="35" t="s">
        <v>74</v>
      </c>
      <c r="E47" s="36" t="s">
        <v>75</v>
      </c>
      <c r="F47" s="22" t="s">
        <v>67</v>
      </c>
      <c r="G47" s="118" t="s">
        <v>17</v>
      </c>
      <c r="H47" s="100">
        <v>27688.05</v>
      </c>
    </row>
    <row r="48" spans="2:8" s="31" customFormat="1" ht="65.25" customHeight="1" x14ac:dyDescent="0.25">
      <c r="B48" s="102">
        <v>44753</v>
      </c>
      <c r="C48" s="34">
        <v>44747</v>
      </c>
      <c r="D48" s="35" t="s">
        <v>135</v>
      </c>
      <c r="E48" s="36" t="s">
        <v>136</v>
      </c>
      <c r="F48" s="36" t="s">
        <v>179</v>
      </c>
      <c r="G48" s="118" t="s">
        <v>24</v>
      </c>
      <c r="H48" s="100">
        <v>23640.12</v>
      </c>
    </row>
    <row r="49" spans="2:8" s="31" customFormat="1" ht="39.75" customHeight="1" x14ac:dyDescent="0.25">
      <c r="B49" s="102">
        <v>44768</v>
      </c>
      <c r="C49" s="34">
        <v>44762</v>
      </c>
      <c r="D49" s="39" t="s">
        <v>90</v>
      </c>
      <c r="E49" s="36" t="s">
        <v>91</v>
      </c>
      <c r="F49" s="36" t="s">
        <v>92</v>
      </c>
      <c r="G49" s="103" t="s">
        <v>18</v>
      </c>
      <c r="H49" s="100">
        <v>59000</v>
      </c>
    </row>
    <row r="50" spans="2:8" s="31" customFormat="1" ht="58.5" customHeight="1" x14ac:dyDescent="0.25">
      <c r="B50" s="102">
        <v>44775</v>
      </c>
      <c r="C50" s="34">
        <v>44770</v>
      </c>
      <c r="D50" s="39" t="s">
        <v>117</v>
      </c>
      <c r="E50" s="36" t="s">
        <v>54</v>
      </c>
      <c r="F50" s="36" t="s">
        <v>118</v>
      </c>
      <c r="G50" s="103" t="s">
        <v>19</v>
      </c>
      <c r="H50" s="100">
        <v>22000</v>
      </c>
    </row>
    <row r="51" spans="2:8" s="31" customFormat="1" ht="48.75" customHeight="1" x14ac:dyDescent="0.25">
      <c r="B51" s="102">
        <v>44725</v>
      </c>
      <c r="C51" s="34">
        <v>44701</v>
      </c>
      <c r="D51" s="35" t="s">
        <v>76</v>
      </c>
      <c r="E51" s="36" t="s">
        <v>77</v>
      </c>
      <c r="F51" s="36" t="s">
        <v>78</v>
      </c>
      <c r="G51" s="23" t="s">
        <v>73</v>
      </c>
      <c r="H51" s="100">
        <v>49750.720000000001</v>
      </c>
    </row>
    <row r="52" spans="2:8" s="31" customFormat="1" ht="24.75" customHeight="1" x14ac:dyDescent="0.25">
      <c r="B52" s="102">
        <v>44725</v>
      </c>
      <c r="C52" s="34">
        <v>44701</v>
      </c>
      <c r="D52" s="35" t="s">
        <v>79</v>
      </c>
      <c r="E52" s="36" t="s">
        <v>80</v>
      </c>
      <c r="F52" s="22" t="s">
        <v>67</v>
      </c>
      <c r="G52" s="118" t="s">
        <v>17</v>
      </c>
      <c r="H52" s="100">
        <v>20996.77</v>
      </c>
    </row>
    <row r="53" spans="2:8" s="31" customFormat="1" ht="41.25" customHeight="1" x14ac:dyDescent="0.25">
      <c r="B53" s="102">
        <v>44760</v>
      </c>
      <c r="C53" s="34">
        <v>44665</v>
      </c>
      <c r="D53" s="39" t="s">
        <v>142</v>
      </c>
      <c r="E53" s="36" t="s">
        <v>55</v>
      </c>
      <c r="F53" s="36" t="s">
        <v>143</v>
      </c>
      <c r="G53" s="87" t="s">
        <v>56</v>
      </c>
      <c r="H53" s="49">
        <v>125000</v>
      </c>
    </row>
    <row r="54" spans="2:8" s="31" customFormat="1" ht="74.25" customHeight="1" x14ac:dyDescent="0.25">
      <c r="B54" s="102">
        <v>44749</v>
      </c>
      <c r="C54" s="34">
        <v>44706</v>
      </c>
      <c r="D54" s="39" t="s">
        <v>82</v>
      </c>
      <c r="E54" s="36" t="s">
        <v>55</v>
      </c>
      <c r="F54" s="36" t="s">
        <v>180</v>
      </c>
      <c r="G54" s="87" t="s">
        <v>56</v>
      </c>
      <c r="H54" s="49">
        <v>376000</v>
      </c>
    </row>
    <row r="55" spans="2:8" s="31" customFormat="1" ht="62.25" customHeight="1" x14ac:dyDescent="0.25">
      <c r="B55" s="102">
        <v>44748</v>
      </c>
      <c r="C55" s="34">
        <v>44741</v>
      </c>
      <c r="D55" s="39" t="s">
        <v>83</v>
      </c>
      <c r="E55" s="36" t="s">
        <v>55</v>
      </c>
      <c r="F55" s="36" t="s">
        <v>84</v>
      </c>
      <c r="G55" s="87" t="s">
        <v>56</v>
      </c>
      <c r="H55" s="49">
        <v>376000</v>
      </c>
    </row>
    <row r="56" spans="2:8" s="31" customFormat="1" ht="77.25" customHeight="1" x14ac:dyDescent="0.25">
      <c r="B56" s="102">
        <v>44755</v>
      </c>
      <c r="C56" s="34">
        <v>44750</v>
      </c>
      <c r="D56" s="39" t="s">
        <v>141</v>
      </c>
      <c r="E56" s="36" t="s">
        <v>55</v>
      </c>
      <c r="F56" s="36" t="s">
        <v>181</v>
      </c>
      <c r="G56" s="87" t="s">
        <v>56</v>
      </c>
      <c r="H56" s="49">
        <v>45000</v>
      </c>
    </row>
    <row r="57" spans="2:8" s="31" customFormat="1" ht="52.5" customHeight="1" x14ac:dyDescent="0.25">
      <c r="B57" s="102">
        <v>44755</v>
      </c>
      <c r="C57" s="34">
        <v>44754</v>
      </c>
      <c r="D57" s="39" t="s">
        <v>148</v>
      </c>
      <c r="E57" s="36" t="s">
        <v>55</v>
      </c>
      <c r="F57" s="36" t="s">
        <v>149</v>
      </c>
      <c r="G57" s="87" t="s">
        <v>56</v>
      </c>
      <c r="H57" s="49">
        <v>376000</v>
      </c>
    </row>
    <row r="58" spans="2:8" s="31" customFormat="1" ht="90.75" customHeight="1" x14ac:dyDescent="0.25">
      <c r="B58" s="102">
        <v>44770</v>
      </c>
      <c r="C58" s="34">
        <v>44763</v>
      </c>
      <c r="D58" s="39" t="s">
        <v>93</v>
      </c>
      <c r="E58" s="36" t="s">
        <v>94</v>
      </c>
      <c r="F58" s="36" t="s">
        <v>182</v>
      </c>
      <c r="G58" s="87" t="s">
        <v>96</v>
      </c>
      <c r="H58" s="49">
        <v>66080</v>
      </c>
    </row>
    <row r="59" spans="2:8" s="31" customFormat="1" ht="61.5" customHeight="1" x14ac:dyDescent="0.25">
      <c r="B59" s="102">
        <v>44770</v>
      </c>
      <c r="C59" s="34">
        <v>44763</v>
      </c>
      <c r="D59" s="39" t="s">
        <v>97</v>
      </c>
      <c r="E59" s="36" t="s">
        <v>94</v>
      </c>
      <c r="F59" s="36" t="s">
        <v>98</v>
      </c>
      <c r="G59" s="87" t="s">
        <v>95</v>
      </c>
      <c r="H59" s="49">
        <v>46256</v>
      </c>
    </row>
    <row r="60" spans="2:8" s="31" customFormat="1" ht="43.5" customHeight="1" x14ac:dyDescent="0.25">
      <c r="B60" s="102">
        <v>44775</v>
      </c>
      <c r="C60" s="34">
        <v>44768</v>
      </c>
      <c r="D60" s="39" t="s">
        <v>150</v>
      </c>
      <c r="E60" s="36" t="s">
        <v>94</v>
      </c>
      <c r="F60" s="36" t="s">
        <v>151</v>
      </c>
      <c r="G60" s="87" t="s">
        <v>23</v>
      </c>
      <c r="H60" s="49">
        <v>138059.79999999999</v>
      </c>
    </row>
    <row r="61" spans="2:8" s="31" customFormat="1" ht="29.25" customHeight="1" x14ac:dyDescent="0.25">
      <c r="B61" s="102">
        <v>44778</v>
      </c>
      <c r="C61" s="34">
        <v>44743</v>
      </c>
      <c r="D61" s="35" t="s">
        <v>157</v>
      </c>
      <c r="E61" s="39" t="s">
        <v>158</v>
      </c>
      <c r="F61" s="22" t="s">
        <v>67</v>
      </c>
      <c r="G61" s="118" t="s">
        <v>17</v>
      </c>
      <c r="H61" s="49">
        <v>38578.68</v>
      </c>
    </row>
    <row r="62" spans="2:8" ht="21.75" customHeight="1" thickBot="1" x14ac:dyDescent="0.3">
      <c r="B62" s="15"/>
      <c r="C62" s="17"/>
      <c r="D62" s="16"/>
      <c r="E62" s="17"/>
      <c r="F62" s="17"/>
      <c r="G62" s="17"/>
      <c r="H62" s="50">
        <f>SUM(H16:H61)</f>
        <v>5135856.88</v>
      </c>
    </row>
    <row r="63" spans="2:8" ht="20.25" customHeight="1" thickBot="1" x14ac:dyDescent="0.3">
      <c r="H63" s="19">
        <f>SUM(H62,H15)</f>
        <v>5141096.88</v>
      </c>
    </row>
    <row r="64" spans="2:8" ht="15.75" thickTop="1" x14ac:dyDescent="0.25">
      <c r="H64" s="2"/>
    </row>
    <row r="65" spans="2:8" ht="18" customHeight="1" x14ac:dyDescent="0.25">
      <c r="B65" s="45" t="s">
        <v>153</v>
      </c>
      <c r="C65" s="1"/>
      <c r="D65" s="1"/>
      <c r="E65" s="1"/>
      <c r="F65" s="1"/>
      <c r="G65" s="1"/>
      <c r="H65" s="2"/>
    </row>
    <row r="66" spans="2:8" ht="14.25" customHeight="1" x14ac:dyDescent="0.5">
      <c r="B66" s="45" t="s">
        <v>159</v>
      </c>
      <c r="C66" s="1"/>
      <c r="D66" s="1"/>
      <c r="E66" s="1"/>
      <c r="F66" s="6"/>
      <c r="G66" s="6"/>
      <c r="H66" s="21"/>
    </row>
    <row r="67" spans="2:8" ht="11.25" customHeight="1" x14ac:dyDescent="0.25">
      <c r="B67" s="45" t="s">
        <v>154</v>
      </c>
      <c r="C67" s="1"/>
      <c r="D67" s="1"/>
      <c r="E67" s="1"/>
      <c r="F67" s="1"/>
      <c r="G67" s="1"/>
      <c r="H67" s="2"/>
    </row>
    <row r="68" spans="2:8" ht="18" customHeight="1" x14ac:dyDescent="0.25">
      <c r="C68" s="45"/>
      <c r="D68" s="1"/>
      <c r="E68" s="1"/>
      <c r="F68" s="1"/>
      <c r="G68" s="1"/>
      <c r="H68" s="2"/>
    </row>
    <row r="69" spans="2:8" x14ac:dyDescent="0.25">
      <c r="H69" s="2"/>
    </row>
    <row r="70" spans="2:8" x14ac:dyDescent="0.25">
      <c r="B70" s="3" t="s">
        <v>6</v>
      </c>
      <c r="C70" s="3"/>
      <c r="E70" s="3" t="s">
        <v>7</v>
      </c>
      <c r="F70" s="4" t="s">
        <v>8</v>
      </c>
      <c r="G70" s="3" t="s">
        <v>9</v>
      </c>
      <c r="H70" s="5"/>
    </row>
    <row r="71" spans="2:8" ht="15" customHeight="1" x14ac:dyDescent="0.25">
      <c r="B71" s="3"/>
      <c r="C71" s="3"/>
      <c r="E71" s="3"/>
      <c r="F71" s="4"/>
      <c r="G71" s="3"/>
      <c r="H71" s="5"/>
    </row>
    <row r="72" spans="2:8" ht="15" customHeight="1" x14ac:dyDescent="0.25">
      <c r="H72" s="6"/>
    </row>
    <row r="73" spans="2:8" x14ac:dyDescent="0.25">
      <c r="B73" s="7" t="s">
        <v>152</v>
      </c>
      <c r="C73" s="7"/>
      <c r="E73" s="7"/>
      <c r="F73" s="7" t="s">
        <v>10</v>
      </c>
      <c r="G73" s="7" t="s">
        <v>31</v>
      </c>
      <c r="H73" s="9"/>
    </row>
    <row r="74" spans="2:8" x14ac:dyDescent="0.25">
      <c r="B74" s="8" t="s">
        <v>40</v>
      </c>
      <c r="C74" s="10"/>
      <c r="E74" s="8"/>
      <c r="F74" s="8" t="s">
        <v>11</v>
      </c>
      <c r="G74" s="8" t="s">
        <v>12</v>
      </c>
      <c r="H74" s="11"/>
    </row>
    <row r="75" spans="2:8" x14ac:dyDescent="0.25">
      <c r="B75" s="79" t="s">
        <v>165</v>
      </c>
      <c r="C75" s="80"/>
      <c r="E75" s="11"/>
      <c r="F75" s="8"/>
      <c r="G75" s="8"/>
      <c r="H75" s="11"/>
    </row>
    <row r="76" spans="2:8" x14ac:dyDescent="0.25">
      <c r="C76" s="79"/>
      <c r="D76" s="80"/>
      <c r="E76" s="8"/>
      <c r="F76" s="8"/>
      <c r="G76" s="8"/>
      <c r="H76" s="11"/>
    </row>
    <row r="77" spans="2:8" x14ac:dyDescent="0.25">
      <c r="C77" s="81"/>
      <c r="D77" s="82"/>
      <c r="E77" s="8"/>
      <c r="G77" s="8"/>
      <c r="H77" s="11"/>
    </row>
  </sheetData>
  <mergeCells count="15">
    <mergeCell ref="E11:E12"/>
    <mergeCell ref="B6:H6"/>
    <mergeCell ref="B8:H8"/>
    <mergeCell ref="B9:H9"/>
    <mergeCell ref="B11:B12"/>
    <mergeCell ref="C11:C12"/>
    <mergeCell ref="D11:D12"/>
    <mergeCell ref="F11:F12"/>
    <mergeCell ref="G11:G12"/>
    <mergeCell ref="H11:H12"/>
    <mergeCell ref="B1:H1"/>
    <mergeCell ref="B2:H2"/>
    <mergeCell ref="B3:H3"/>
    <mergeCell ref="B4:H4"/>
    <mergeCell ref="B5:H5"/>
  </mergeCells>
  <pageMargins left="0.19685039370078741" right="0.43307086614173229" top="0.19685039370078741" bottom="0.19685039370078741" header="0.19685039370078741" footer="0.19685039370078741"/>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72DF-C6A9-40F2-B1D5-C74C1E9605C2}">
  <sheetPr>
    <tabColor rgb="FFFF66FF"/>
  </sheetPr>
  <dimension ref="B1:T81"/>
  <sheetViews>
    <sheetView tabSelected="1" workbookViewId="0">
      <selection activeCell="D17" sqref="D17"/>
    </sheetView>
  </sheetViews>
  <sheetFormatPr baseColWidth="10" defaultRowHeight="15" x14ac:dyDescent="0.25"/>
  <cols>
    <col min="1" max="1" width="1.5703125" customWidth="1"/>
    <col min="2" max="2" width="9.5703125" customWidth="1"/>
    <col min="3" max="3" width="9.42578125" customWidth="1"/>
    <col min="4" max="4" width="12.7109375" customWidth="1"/>
    <col min="5" max="5" width="26.28515625" customWidth="1"/>
    <col min="6" max="6" width="55.85546875" customWidth="1"/>
    <col min="7" max="7" width="11.140625" customWidth="1"/>
    <col min="8" max="8" width="14.42578125" customWidth="1"/>
    <col min="9" max="9" width="10.5703125" customWidth="1"/>
    <col min="10" max="11" width="13.28515625" customWidth="1"/>
    <col min="12" max="12" width="22" customWidth="1"/>
    <col min="13" max="13" width="12.42578125" customWidth="1"/>
    <col min="14" max="14" width="10.140625" customWidth="1"/>
    <col min="15" max="15" width="12.85546875" customWidth="1"/>
  </cols>
  <sheetData>
    <row r="1" spans="2:20" ht="15" customHeight="1" x14ac:dyDescent="0.6">
      <c r="B1" s="139"/>
      <c r="C1" s="139"/>
      <c r="D1" s="139"/>
      <c r="E1" s="139"/>
      <c r="F1" s="139"/>
      <c r="G1" s="139"/>
      <c r="H1" s="139"/>
      <c r="I1" s="72"/>
      <c r="J1" s="72"/>
      <c r="K1" s="72"/>
    </row>
    <row r="2" spans="2:20" ht="24.75" customHeight="1" x14ac:dyDescent="0.25">
      <c r="B2" s="168" t="s">
        <v>0</v>
      </c>
      <c r="C2" s="168"/>
      <c r="D2" s="168"/>
      <c r="E2" s="168"/>
      <c r="F2" s="168"/>
      <c r="G2" s="168"/>
      <c r="H2" s="168"/>
      <c r="I2" s="168"/>
      <c r="J2" s="168"/>
      <c r="K2" s="168"/>
    </row>
    <row r="3" spans="2:20" ht="21" customHeight="1" x14ac:dyDescent="0.25">
      <c r="B3" s="141" t="s">
        <v>29</v>
      </c>
      <c r="C3" s="141"/>
      <c r="D3" s="141"/>
      <c r="E3" s="141"/>
      <c r="F3" s="141"/>
      <c r="G3" s="141"/>
      <c r="H3" s="141"/>
      <c r="I3" s="141"/>
      <c r="J3" s="141"/>
      <c r="K3" s="141"/>
    </row>
    <row r="4" spans="2:20" ht="21" customHeight="1" x14ac:dyDescent="0.25">
      <c r="B4" s="141" t="s">
        <v>14</v>
      </c>
      <c r="C4" s="141"/>
      <c r="D4" s="141"/>
      <c r="E4" s="141"/>
      <c r="F4" s="141"/>
      <c r="G4" s="141"/>
      <c r="H4" s="141"/>
      <c r="I4" s="141"/>
      <c r="J4" s="141"/>
      <c r="K4" s="141"/>
    </row>
    <row r="5" spans="2:20" ht="17.25" customHeight="1" x14ac:dyDescent="0.25">
      <c r="B5" s="142" t="s">
        <v>52</v>
      </c>
      <c r="C5" s="142"/>
      <c r="D5" s="142"/>
      <c r="E5" s="142"/>
      <c r="F5" s="142"/>
      <c r="G5" s="142"/>
      <c r="H5" s="142"/>
      <c r="I5" s="142"/>
      <c r="J5" s="142"/>
      <c r="K5" s="142"/>
    </row>
    <row r="6" spans="2:20" ht="18" customHeight="1" x14ac:dyDescent="0.25">
      <c r="B6" s="145" t="s">
        <v>53</v>
      </c>
      <c r="C6" s="145"/>
      <c r="D6" s="145"/>
      <c r="E6" s="145"/>
      <c r="F6" s="145"/>
      <c r="G6" s="145"/>
      <c r="H6" s="145"/>
      <c r="I6" s="145"/>
      <c r="J6" s="145"/>
      <c r="K6" s="145"/>
    </row>
    <row r="7" spans="2:20" ht="12.75" customHeight="1" x14ac:dyDescent="0.25">
      <c r="B7" s="85"/>
      <c r="C7" s="85"/>
      <c r="D7" s="85"/>
      <c r="E7" s="85"/>
      <c r="F7" s="85"/>
      <c r="G7" s="85"/>
      <c r="H7" s="85"/>
      <c r="I7" s="85"/>
      <c r="J7" s="85"/>
      <c r="K7" s="85"/>
    </row>
    <row r="8" spans="2:20" ht="17.25" customHeight="1" x14ac:dyDescent="0.25">
      <c r="B8" s="141" t="s">
        <v>51</v>
      </c>
      <c r="C8" s="141"/>
      <c r="D8" s="141"/>
      <c r="E8" s="141"/>
      <c r="F8" s="141"/>
      <c r="G8" s="141"/>
      <c r="H8" s="141"/>
      <c r="I8" s="141"/>
      <c r="J8" s="141"/>
      <c r="K8" s="141"/>
    </row>
    <row r="9" spans="2:20" s="1" customFormat="1" ht="16.5" customHeight="1" x14ac:dyDescent="0.25">
      <c r="B9" s="141" t="s">
        <v>45</v>
      </c>
      <c r="C9" s="141"/>
      <c r="D9" s="141"/>
      <c r="E9" s="141"/>
      <c r="F9" s="141"/>
      <c r="G9" s="141"/>
      <c r="H9" s="141"/>
      <c r="I9" s="141"/>
      <c r="J9" s="141"/>
      <c r="K9" s="141"/>
      <c r="L9" s="84"/>
      <c r="M9" s="84"/>
      <c r="N9" s="84"/>
      <c r="O9" s="90"/>
      <c r="P9" s="90"/>
      <c r="Q9" s="90"/>
      <c r="R9" s="90"/>
      <c r="S9" s="90"/>
      <c r="T9" s="90"/>
    </row>
    <row r="10" spans="2:20" ht="20.25" customHeight="1" x14ac:dyDescent="0.25">
      <c r="B10" s="141" t="s">
        <v>85</v>
      </c>
      <c r="C10" s="141"/>
      <c r="D10" s="141"/>
      <c r="E10" s="141"/>
      <c r="F10" s="141"/>
      <c r="G10" s="141"/>
      <c r="H10" s="141"/>
      <c r="I10" s="141"/>
      <c r="J10" s="141"/>
      <c r="K10" s="141"/>
    </row>
    <row r="11" spans="2:20" ht="10.5" customHeight="1" thickBot="1" x14ac:dyDescent="0.3">
      <c r="C11" s="163"/>
      <c r="D11" s="163"/>
      <c r="E11" s="163"/>
      <c r="F11" s="163"/>
      <c r="G11" s="163"/>
      <c r="H11" s="163"/>
      <c r="I11" s="89"/>
      <c r="J11" s="89"/>
      <c r="K11" s="89"/>
      <c r="L11" s="1"/>
      <c r="M11" s="1"/>
    </row>
    <row r="12" spans="2:20" ht="24" customHeight="1" x14ac:dyDescent="0.25">
      <c r="B12" s="164" t="s">
        <v>43</v>
      </c>
      <c r="C12" s="166" t="s">
        <v>1</v>
      </c>
      <c r="D12" s="143" t="s">
        <v>2</v>
      </c>
      <c r="E12" s="143" t="s">
        <v>3</v>
      </c>
      <c r="F12" s="143" t="s">
        <v>4</v>
      </c>
      <c r="G12" s="148" t="s">
        <v>44</v>
      </c>
      <c r="H12" s="154" t="s">
        <v>5</v>
      </c>
      <c r="I12" s="156" t="s">
        <v>46</v>
      </c>
      <c r="J12" s="158" t="s">
        <v>47</v>
      </c>
      <c r="K12" s="160" t="s">
        <v>48</v>
      </c>
      <c r="L12" s="13"/>
      <c r="M12" s="1"/>
    </row>
    <row r="13" spans="2:20" ht="10.5" customHeight="1" thickBot="1" x14ac:dyDescent="0.3">
      <c r="B13" s="165"/>
      <c r="C13" s="167"/>
      <c r="D13" s="144"/>
      <c r="E13" s="144"/>
      <c r="F13" s="144"/>
      <c r="G13" s="149"/>
      <c r="H13" s="155"/>
      <c r="I13" s="157"/>
      <c r="J13" s="159"/>
      <c r="K13" s="161"/>
      <c r="L13" s="14"/>
      <c r="M13" s="1"/>
    </row>
    <row r="14" spans="2:20" s="1" customFormat="1" ht="31.5" customHeight="1" x14ac:dyDescent="0.25">
      <c r="B14" s="70">
        <v>44104</v>
      </c>
      <c r="C14" s="104">
        <v>44104</v>
      </c>
      <c r="D14" s="105" t="s">
        <v>25</v>
      </c>
      <c r="E14" s="30" t="s">
        <v>22</v>
      </c>
      <c r="F14" s="32" t="s">
        <v>26</v>
      </c>
      <c r="G14" s="93" t="s">
        <v>23</v>
      </c>
      <c r="H14" s="58">
        <v>2600</v>
      </c>
      <c r="I14" s="63">
        <v>44134</v>
      </c>
      <c r="J14" s="59">
        <v>0</v>
      </c>
      <c r="K14" s="47">
        <v>2600</v>
      </c>
      <c r="L14" s="73"/>
      <c r="M14" s="37"/>
    </row>
    <row r="15" spans="2:20" s="1" customFormat="1" ht="28.5" customHeight="1" thickBot="1" x14ac:dyDescent="0.3">
      <c r="B15" s="71">
        <v>44169</v>
      </c>
      <c r="C15" s="101">
        <v>44169</v>
      </c>
      <c r="D15" s="106" t="s">
        <v>27</v>
      </c>
      <c r="E15" s="54" t="s">
        <v>22</v>
      </c>
      <c r="F15" s="42" t="s">
        <v>28</v>
      </c>
      <c r="G15" s="92" t="s">
        <v>23</v>
      </c>
      <c r="H15" s="46">
        <v>2640</v>
      </c>
      <c r="I15" s="64">
        <v>44200</v>
      </c>
      <c r="J15" s="60">
        <v>0</v>
      </c>
      <c r="K15" s="55">
        <v>2640</v>
      </c>
      <c r="L15" s="73"/>
      <c r="M15" s="37"/>
    </row>
    <row r="16" spans="2:20" s="1" customFormat="1" ht="21" customHeight="1" thickBot="1" x14ac:dyDescent="0.3">
      <c r="B16" s="24"/>
      <c r="C16" s="110"/>
      <c r="D16" s="25"/>
      <c r="E16" s="26"/>
      <c r="F16" s="27"/>
      <c r="G16" s="28"/>
      <c r="H16" s="29">
        <f>SUM(H14:H15)</f>
        <v>5240</v>
      </c>
      <c r="I16" s="65"/>
      <c r="J16" s="61">
        <f>SUM(J14:J15)</f>
        <v>0</v>
      </c>
      <c r="K16" s="62">
        <f>SUM(K14:K15)</f>
        <v>5240</v>
      </c>
    </row>
    <row r="17" spans="2:17" s="1" customFormat="1" ht="28.5" customHeight="1" x14ac:dyDescent="0.25">
      <c r="B17" s="102">
        <v>44725</v>
      </c>
      <c r="C17" s="34">
        <v>44698</v>
      </c>
      <c r="D17" s="138" t="s">
        <v>68</v>
      </c>
      <c r="E17" s="117" t="s">
        <v>69</v>
      </c>
      <c r="F17" s="22" t="s">
        <v>67</v>
      </c>
      <c r="G17" s="118" t="s">
        <v>17</v>
      </c>
      <c r="H17" s="130">
        <v>39870.79</v>
      </c>
      <c r="I17" s="131"/>
      <c r="J17" s="132">
        <v>0</v>
      </c>
      <c r="K17" s="123">
        <v>39870.79</v>
      </c>
      <c r="L17" s="94"/>
    </row>
    <row r="18" spans="2:17" s="1" customFormat="1" ht="37.5" customHeight="1" x14ac:dyDescent="0.25">
      <c r="B18" s="102">
        <v>44762</v>
      </c>
      <c r="C18" s="34">
        <v>44732</v>
      </c>
      <c r="D18" s="114" t="s">
        <v>128</v>
      </c>
      <c r="E18" s="22" t="s">
        <v>99</v>
      </c>
      <c r="F18" s="36" t="s">
        <v>129</v>
      </c>
      <c r="G18" s="23" t="s">
        <v>21</v>
      </c>
      <c r="H18" s="133">
        <v>6204.06</v>
      </c>
      <c r="I18" s="134">
        <v>44762</v>
      </c>
      <c r="J18" s="133">
        <v>6204.06</v>
      </c>
      <c r="K18" s="49">
        <v>0</v>
      </c>
      <c r="L18" s="91"/>
      <c r="M18" s="115"/>
    </row>
    <row r="19" spans="2:17" s="1" customFormat="1" ht="32.25" customHeight="1" x14ac:dyDescent="0.25">
      <c r="B19" s="102">
        <v>44770</v>
      </c>
      <c r="C19" s="34">
        <v>44762</v>
      </c>
      <c r="D19" s="114" t="s">
        <v>100</v>
      </c>
      <c r="E19" s="22" t="s">
        <v>99</v>
      </c>
      <c r="F19" s="43" t="s">
        <v>101</v>
      </c>
      <c r="G19" s="23" t="s">
        <v>21</v>
      </c>
      <c r="H19" s="135">
        <v>5008.13</v>
      </c>
      <c r="I19" s="134">
        <v>44793</v>
      </c>
      <c r="J19" s="135">
        <v>5008.13</v>
      </c>
      <c r="K19" s="49">
        <v>0</v>
      </c>
      <c r="L19" s="91"/>
      <c r="M19" s="115"/>
    </row>
    <row r="20" spans="2:17" s="1" customFormat="1" ht="57" customHeight="1" x14ac:dyDescent="0.25">
      <c r="B20" s="102">
        <v>44749</v>
      </c>
      <c r="C20" s="34">
        <v>44746</v>
      </c>
      <c r="D20" s="114" t="s">
        <v>130</v>
      </c>
      <c r="E20" s="22" t="s">
        <v>183</v>
      </c>
      <c r="F20" s="43" t="s">
        <v>166</v>
      </c>
      <c r="G20" s="23" t="s">
        <v>24</v>
      </c>
      <c r="H20" s="135">
        <v>135333.37</v>
      </c>
      <c r="I20" s="134">
        <v>44777</v>
      </c>
      <c r="J20" s="135">
        <v>135333.37</v>
      </c>
      <c r="K20" s="49">
        <v>0</v>
      </c>
      <c r="L20" s="113"/>
      <c r="M20" s="107"/>
    </row>
    <row r="21" spans="2:17" s="31" customFormat="1" ht="46.5" customHeight="1" x14ac:dyDescent="0.25">
      <c r="B21" s="102">
        <v>44757</v>
      </c>
      <c r="C21" s="34">
        <v>44750</v>
      </c>
      <c r="D21" s="114" t="s">
        <v>144</v>
      </c>
      <c r="E21" s="22" t="s">
        <v>145</v>
      </c>
      <c r="F21" s="43" t="s">
        <v>146</v>
      </c>
      <c r="G21" s="23" t="s">
        <v>147</v>
      </c>
      <c r="H21" s="133">
        <v>74340</v>
      </c>
      <c r="I21" s="134">
        <v>44781</v>
      </c>
      <c r="J21" s="38">
        <v>0</v>
      </c>
      <c r="K21" s="136">
        <v>74340</v>
      </c>
      <c r="L21" s="109"/>
      <c r="M21" s="1"/>
      <c r="N21" s="1"/>
      <c r="O21" s="1"/>
      <c r="P21" s="1"/>
      <c r="Q21" s="1"/>
    </row>
    <row r="22" spans="2:17" s="31" customFormat="1" ht="65.25" customHeight="1" x14ac:dyDescent="0.25">
      <c r="B22" s="102">
        <v>44753</v>
      </c>
      <c r="C22" s="34">
        <v>44749</v>
      </c>
      <c r="D22" s="114" t="s">
        <v>137</v>
      </c>
      <c r="E22" s="22" t="s">
        <v>60</v>
      </c>
      <c r="F22" s="43" t="s">
        <v>167</v>
      </c>
      <c r="G22" s="23" t="s">
        <v>24</v>
      </c>
      <c r="H22" s="133">
        <v>135582</v>
      </c>
      <c r="I22" s="134">
        <v>44780</v>
      </c>
      <c r="J22" s="133">
        <v>135582</v>
      </c>
      <c r="K22" s="49">
        <v>0</v>
      </c>
      <c r="L22" s="113"/>
      <c r="M22" s="107"/>
      <c r="N22" s="1"/>
      <c r="O22" s="1"/>
      <c r="P22" s="1"/>
      <c r="Q22" s="1"/>
    </row>
    <row r="23" spans="2:17" s="31" customFormat="1" ht="30" customHeight="1" x14ac:dyDescent="0.25">
      <c r="B23" s="102">
        <v>44776</v>
      </c>
      <c r="C23" s="34">
        <v>44771</v>
      </c>
      <c r="D23" s="114" t="s">
        <v>114</v>
      </c>
      <c r="E23" s="22" t="s">
        <v>81</v>
      </c>
      <c r="F23" s="43" t="s">
        <v>164</v>
      </c>
      <c r="G23" s="23" t="s">
        <v>41</v>
      </c>
      <c r="H23" s="133">
        <v>1139182.3600000001</v>
      </c>
      <c r="I23" s="134">
        <v>44802</v>
      </c>
      <c r="J23" s="38">
        <v>0</v>
      </c>
      <c r="K23" s="136">
        <v>1139182.3600000001</v>
      </c>
      <c r="L23" s="109"/>
      <c r="M23" s="1"/>
      <c r="N23" s="1"/>
      <c r="O23" s="1"/>
      <c r="P23" s="1"/>
      <c r="Q23" s="1"/>
    </row>
    <row r="24" spans="2:17" s="31" customFormat="1" ht="39.950000000000003" customHeight="1" x14ac:dyDescent="0.25">
      <c r="B24" s="102">
        <v>44776</v>
      </c>
      <c r="C24" s="34">
        <v>44771</v>
      </c>
      <c r="D24" s="114" t="s">
        <v>115</v>
      </c>
      <c r="E24" s="22" t="s">
        <v>81</v>
      </c>
      <c r="F24" s="43" t="s">
        <v>116</v>
      </c>
      <c r="G24" s="23" t="s">
        <v>41</v>
      </c>
      <c r="H24" s="133">
        <v>-313102.71999999997</v>
      </c>
      <c r="I24" s="134">
        <v>44802</v>
      </c>
      <c r="J24" s="38">
        <v>0</v>
      </c>
      <c r="K24" s="136">
        <v>-313102.71999999997</v>
      </c>
      <c r="L24" s="109"/>
      <c r="M24" s="1"/>
      <c r="N24" s="1"/>
      <c r="O24" s="1"/>
      <c r="P24" s="1"/>
      <c r="Q24" s="1"/>
    </row>
    <row r="25" spans="2:17" s="31" customFormat="1" ht="41.25" customHeight="1" x14ac:dyDescent="0.25">
      <c r="B25" s="102">
        <v>44377</v>
      </c>
      <c r="C25" s="34">
        <v>44377</v>
      </c>
      <c r="D25" s="35" t="s">
        <v>36</v>
      </c>
      <c r="E25" s="35" t="s">
        <v>37</v>
      </c>
      <c r="F25" s="43" t="s">
        <v>184</v>
      </c>
      <c r="G25" s="23" t="s">
        <v>38</v>
      </c>
      <c r="H25" s="38">
        <f>810265.65+53839.95</f>
        <v>864105.6</v>
      </c>
      <c r="I25" s="134">
        <v>44387</v>
      </c>
      <c r="J25" s="38">
        <v>0</v>
      </c>
      <c r="K25" s="49">
        <f>810265.65+53839.95</f>
        <v>864105.6</v>
      </c>
      <c r="L25" s="75"/>
      <c r="M25" s="40"/>
      <c r="N25" s="76"/>
    </row>
    <row r="26" spans="2:17" s="31" customFormat="1" ht="41.25" customHeight="1" x14ac:dyDescent="0.25">
      <c r="B26" s="102">
        <v>44377</v>
      </c>
      <c r="C26" s="34">
        <v>44377</v>
      </c>
      <c r="D26" s="35" t="s">
        <v>36</v>
      </c>
      <c r="E26" s="35" t="s">
        <v>39</v>
      </c>
      <c r="F26" s="43" t="s">
        <v>169</v>
      </c>
      <c r="G26" s="23" t="s">
        <v>41</v>
      </c>
      <c r="H26" s="38">
        <f>625+250+250+125+125+125+125+125+125+125+125+125</f>
        <v>2250</v>
      </c>
      <c r="I26" s="134">
        <v>44387</v>
      </c>
      <c r="J26" s="38">
        <v>0</v>
      </c>
      <c r="K26" s="49">
        <f>625+250+250+125+125+125+125+125+125+125+125+125</f>
        <v>2250</v>
      </c>
      <c r="L26" s="75"/>
      <c r="M26" s="40"/>
      <c r="N26" s="41"/>
    </row>
    <row r="27" spans="2:17" s="31" customFormat="1" ht="41.25" customHeight="1" x14ac:dyDescent="0.25">
      <c r="B27" s="102">
        <v>44778</v>
      </c>
      <c r="C27" s="34">
        <v>44754</v>
      </c>
      <c r="D27" s="35" t="s">
        <v>155</v>
      </c>
      <c r="E27" s="39" t="s">
        <v>156</v>
      </c>
      <c r="F27" s="22" t="s">
        <v>67</v>
      </c>
      <c r="G27" s="118" t="s">
        <v>17</v>
      </c>
      <c r="H27" s="38">
        <v>23073.37</v>
      </c>
      <c r="I27" s="137">
        <v>44785</v>
      </c>
      <c r="J27" s="38">
        <v>0</v>
      </c>
      <c r="K27" s="49">
        <v>23073.37</v>
      </c>
      <c r="L27" s="75"/>
      <c r="M27" s="40"/>
      <c r="N27" s="41"/>
    </row>
    <row r="28" spans="2:17" s="31" customFormat="1" ht="66.75" customHeight="1" x14ac:dyDescent="0.25">
      <c r="B28" s="102">
        <v>44749</v>
      </c>
      <c r="C28" s="34">
        <v>44743</v>
      </c>
      <c r="D28" s="35" t="s">
        <v>132</v>
      </c>
      <c r="E28" s="35" t="s">
        <v>133</v>
      </c>
      <c r="F28" s="43" t="s">
        <v>185</v>
      </c>
      <c r="G28" s="99" t="s">
        <v>134</v>
      </c>
      <c r="H28" s="38">
        <v>160244</v>
      </c>
      <c r="I28" s="134">
        <v>44774</v>
      </c>
      <c r="J28" s="38">
        <v>160244</v>
      </c>
      <c r="K28" s="49">
        <v>0</v>
      </c>
      <c r="L28" s="113"/>
      <c r="M28" s="107"/>
      <c r="N28" s="41"/>
    </row>
    <row r="29" spans="2:17" s="31" customFormat="1" ht="47.25" customHeight="1" x14ac:dyDescent="0.25">
      <c r="B29" s="102">
        <v>44771</v>
      </c>
      <c r="C29" s="34">
        <v>44743</v>
      </c>
      <c r="D29" s="39" t="s">
        <v>86</v>
      </c>
      <c r="E29" s="124" t="s">
        <v>87</v>
      </c>
      <c r="F29" s="43" t="s">
        <v>88</v>
      </c>
      <c r="G29" s="87" t="s">
        <v>89</v>
      </c>
      <c r="H29" s="38">
        <v>9912</v>
      </c>
      <c r="I29" s="134">
        <v>44774</v>
      </c>
      <c r="J29" s="38">
        <v>0</v>
      </c>
      <c r="K29" s="49">
        <v>9912</v>
      </c>
      <c r="L29" s="108"/>
      <c r="M29" s="153"/>
      <c r="N29" s="162"/>
    </row>
    <row r="30" spans="2:17" s="31" customFormat="1" ht="45" customHeight="1" x14ac:dyDescent="0.25">
      <c r="B30" s="102">
        <v>44752</v>
      </c>
      <c r="C30" s="34">
        <v>44740</v>
      </c>
      <c r="D30" s="39" t="s">
        <v>122</v>
      </c>
      <c r="E30" s="124" t="s">
        <v>123</v>
      </c>
      <c r="F30" s="43" t="s">
        <v>160</v>
      </c>
      <c r="G30" s="87" t="s">
        <v>124</v>
      </c>
      <c r="H30" s="38">
        <v>4720</v>
      </c>
      <c r="I30" s="134">
        <v>44770</v>
      </c>
      <c r="J30" s="38">
        <v>4720</v>
      </c>
      <c r="K30" s="49">
        <v>0</v>
      </c>
      <c r="L30" s="91"/>
      <c r="M30" s="153"/>
      <c r="N30" s="162"/>
    </row>
    <row r="31" spans="2:17" s="31" customFormat="1" ht="40.5" customHeight="1" x14ac:dyDescent="0.25">
      <c r="B31" s="102">
        <v>44741</v>
      </c>
      <c r="C31" s="34">
        <v>44740</v>
      </c>
      <c r="D31" s="39" t="s">
        <v>63</v>
      </c>
      <c r="E31" s="124" t="s">
        <v>20</v>
      </c>
      <c r="F31" s="43" t="s">
        <v>171</v>
      </c>
      <c r="G31" s="87" t="s">
        <v>21</v>
      </c>
      <c r="H31" s="38">
        <v>85239.01</v>
      </c>
      <c r="I31" s="134">
        <v>44770</v>
      </c>
      <c r="J31" s="38">
        <v>85239.01</v>
      </c>
      <c r="K31" s="49">
        <v>0</v>
      </c>
      <c r="L31" s="152"/>
      <c r="M31" s="153"/>
      <c r="N31" s="96"/>
    </row>
    <row r="32" spans="2:17" s="31" customFormat="1" ht="44.25" customHeight="1" x14ac:dyDescent="0.25">
      <c r="B32" s="102">
        <v>44741</v>
      </c>
      <c r="C32" s="34">
        <v>44740</v>
      </c>
      <c r="D32" s="39" t="s">
        <v>64</v>
      </c>
      <c r="E32" s="124" t="s">
        <v>20</v>
      </c>
      <c r="F32" s="43" t="s">
        <v>186</v>
      </c>
      <c r="G32" s="87" t="s">
        <v>21</v>
      </c>
      <c r="H32" s="38">
        <v>242411.05</v>
      </c>
      <c r="I32" s="134">
        <v>44770</v>
      </c>
      <c r="J32" s="38">
        <v>242411.05</v>
      </c>
      <c r="K32" s="49">
        <v>0</v>
      </c>
      <c r="L32" s="152"/>
      <c r="M32" s="153"/>
      <c r="N32" s="96"/>
    </row>
    <row r="33" spans="2:15" s="31" customFormat="1" ht="29.25" customHeight="1" x14ac:dyDescent="0.25">
      <c r="B33" s="102">
        <v>44771</v>
      </c>
      <c r="C33" s="34">
        <v>44770</v>
      </c>
      <c r="D33" s="39" t="s">
        <v>102</v>
      </c>
      <c r="E33" s="124" t="s">
        <v>20</v>
      </c>
      <c r="F33" s="43" t="s">
        <v>110</v>
      </c>
      <c r="G33" s="87" t="s">
        <v>21</v>
      </c>
      <c r="H33" s="38">
        <v>196544.87</v>
      </c>
      <c r="I33" s="134">
        <v>44801</v>
      </c>
      <c r="J33" s="38">
        <v>0</v>
      </c>
      <c r="K33" s="49">
        <v>196544.87</v>
      </c>
      <c r="L33" s="108"/>
      <c r="M33" s="107"/>
      <c r="N33" s="88"/>
      <c r="O33" s="112"/>
    </row>
    <row r="34" spans="2:15" s="31" customFormat="1" ht="29.25" customHeight="1" x14ac:dyDescent="0.25">
      <c r="B34" s="102">
        <v>44774</v>
      </c>
      <c r="C34" s="34">
        <v>44770</v>
      </c>
      <c r="D34" s="39" t="s">
        <v>111</v>
      </c>
      <c r="E34" s="124" t="s">
        <v>20</v>
      </c>
      <c r="F34" s="43" t="s">
        <v>103</v>
      </c>
      <c r="G34" s="87" t="s">
        <v>21</v>
      </c>
      <c r="H34" s="38">
        <v>241853.44</v>
      </c>
      <c r="I34" s="134">
        <v>44801</v>
      </c>
      <c r="J34" s="38">
        <v>0</v>
      </c>
      <c r="K34" s="49">
        <v>241853.44</v>
      </c>
      <c r="L34" s="108"/>
      <c r="M34" s="107"/>
      <c r="N34" s="88"/>
      <c r="O34" s="112"/>
    </row>
    <row r="35" spans="2:15" s="31" customFormat="1" ht="77.25" customHeight="1" x14ac:dyDescent="0.25">
      <c r="B35" s="102">
        <v>44762</v>
      </c>
      <c r="C35" s="34">
        <v>44747</v>
      </c>
      <c r="D35" s="39" t="s">
        <v>126</v>
      </c>
      <c r="E35" s="39" t="s">
        <v>125</v>
      </c>
      <c r="F35" s="43" t="s">
        <v>187</v>
      </c>
      <c r="G35" s="87" t="s">
        <v>42</v>
      </c>
      <c r="H35" s="38">
        <v>8840</v>
      </c>
      <c r="I35" s="134">
        <v>44778</v>
      </c>
      <c r="J35" s="38">
        <v>8840</v>
      </c>
      <c r="K35" s="49">
        <v>0</v>
      </c>
      <c r="L35" s="113"/>
      <c r="M35" s="107"/>
      <c r="N35" s="88"/>
      <c r="O35" s="112"/>
    </row>
    <row r="36" spans="2:15" s="31" customFormat="1" ht="52.5" customHeight="1" x14ac:dyDescent="0.25">
      <c r="B36" s="102">
        <v>44760</v>
      </c>
      <c r="C36" s="34">
        <v>44746</v>
      </c>
      <c r="D36" s="35" t="s">
        <v>139</v>
      </c>
      <c r="E36" s="35" t="s">
        <v>57</v>
      </c>
      <c r="F36" s="43" t="s">
        <v>188</v>
      </c>
      <c r="G36" s="23" t="s">
        <v>15</v>
      </c>
      <c r="H36" s="38">
        <v>3401.64</v>
      </c>
      <c r="I36" s="134">
        <v>44777</v>
      </c>
      <c r="J36" s="38">
        <v>3401.64</v>
      </c>
      <c r="K36" s="49">
        <v>0</v>
      </c>
      <c r="L36" s="152"/>
      <c r="M36" s="153"/>
      <c r="N36" s="97"/>
    </row>
    <row r="37" spans="2:15" s="31" customFormat="1" ht="53.25" customHeight="1" x14ac:dyDescent="0.25">
      <c r="B37" s="102">
        <v>44761</v>
      </c>
      <c r="C37" s="34">
        <v>44748</v>
      </c>
      <c r="D37" s="35" t="s">
        <v>140</v>
      </c>
      <c r="E37" s="35" t="s">
        <v>57</v>
      </c>
      <c r="F37" s="43" t="s">
        <v>189</v>
      </c>
      <c r="G37" s="23" t="s">
        <v>15</v>
      </c>
      <c r="H37" s="38">
        <v>16303.01</v>
      </c>
      <c r="I37" s="134">
        <v>44779</v>
      </c>
      <c r="J37" s="38">
        <v>16303.01</v>
      </c>
      <c r="K37" s="49">
        <v>0</v>
      </c>
      <c r="L37" s="152"/>
      <c r="M37" s="153"/>
      <c r="N37" s="97"/>
    </row>
    <row r="38" spans="2:15" s="31" customFormat="1" ht="36" customHeight="1" x14ac:dyDescent="0.25">
      <c r="B38" s="102">
        <v>44762</v>
      </c>
      <c r="C38" s="34">
        <v>44748</v>
      </c>
      <c r="D38" s="127" t="s">
        <v>107</v>
      </c>
      <c r="E38" s="35" t="s">
        <v>108</v>
      </c>
      <c r="F38" s="36" t="s">
        <v>109</v>
      </c>
      <c r="G38" s="23" t="s">
        <v>30</v>
      </c>
      <c r="H38" s="38">
        <v>9300</v>
      </c>
      <c r="I38" s="134">
        <v>44779</v>
      </c>
      <c r="J38" s="38">
        <v>9300</v>
      </c>
      <c r="K38" s="49">
        <v>0</v>
      </c>
      <c r="L38" s="91"/>
      <c r="M38" s="115"/>
      <c r="N38" s="97"/>
    </row>
    <row r="39" spans="2:15" s="31" customFormat="1" ht="64.5" customHeight="1" x14ac:dyDescent="0.25">
      <c r="B39" s="102">
        <v>44770</v>
      </c>
      <c r="C39" s="34">
        <v>44767</v>
      </c>
      <c r="D39" s="35" t="s">
        <v>112</v>
      </c>
      <c r="E39" s="128" t="s">
        <v>59</v>
      </c>
      <c r="F39" s="43" t="s">
        <v>162</v>
      </c>
      <c r="G39" s="99" t="s">
        <v>113</v>
      </c>
      <c r="H39" s="38">
        <v>16785.5</v>
      </c>
      <c r="I39" s="134">
        <v>44798</v>
      </c>
      <c r="J39" s="38">
        <v>16785.5</v>
      </c>
      <c r="K39" s="49">
        <v>0</v>
      </c>
      <c r="L39" s="91"/>
      <c r="M39" s="115"/>
      <c r="N39" s="112"/>
    </row>
    <row r="40" spans="2:15" s="31" customFormat="1" ht="24.75" customHeight="1" x14ac:dyDescent="0.25">
      <c r="B40" s="102">
        <v>44725</v>
      </c>
      <c r="C40" s="34">
        <v>44714</v>
      </c>
      <c r="D40" s="35" t="s">
        <v>66</v>
      </c>
      <c r="E40" s="39" t="s">
        <v>65</v>
      </c>
      <c r="F40" s="22" t="s">
        <v>67</v>
      </c>
      <c r="G40" s="23" t="s">
        <v>17</v>
      </c>
      <c r="H40" s="38">
        <v>7665.16</v>
      </c>
      <c r="I40" s="134">
        <v>44744</v>
      </c>
      <c r="J40" s="38">
        <v>0</v>
      </c>
      <c r="K40" s="49">
        <v>7665.16</v>
      </c>
      <c r="L40" s="94"/>
      <c r="M40" s="86"/>
      <c r="N40" s="97"/>
    </row>
    <row r="41" spans="2:15" s="31" customFormat="1" ht="73.5" customHeight="1" x14ac:dyDescent="0.25">
      <c r="B41" s="102">
        <v>44767</v>
      </c>
      <c r="C41" s="34">
        <v>44756</v>
      </c>
      <c r="D41" s="35" t="s">
        <v>119</v>
      </c>
      <c r="E41" s="128" t="s">
        <v>120</v>
      </c>
      <c r="F41" s="43" t="s">
        <v>161</v>
      </c>
      <c r="G41" s="99" t="s">
        <v>121</v>
      </c>
      <c r="H41" s="38">
        <v>10472.5</v>
      </c>
      <c r="I41" s="134">
        <v>44787</v>
      </c>
      <c r="J41" s="38">
        <v>10472.5</v>
      </c>
      <c r="K41" s="49">
        <v>0</v>
      </c>
      <c r="L41" s="91"/>
      <c r="M41" s="115"/>
      <c r="N41" s="97"/>
      <c r="O41" s="112"/>
    </row>
    <row r="42" spans="2:15" s="31" customFormat="1" ht="62.25" customHeight="1" x14ac:dyDescent="0.25">
      <c r="B42" s="102">
        <v>44760</v>
      </c>
      <c r="C42" s="34">
        <v>44743</v>
      </c>
      <c r="D42" s="35" t="s">
        <v>138</v>
      </c>
      <c r="E42" s="39" t="s">
        <v>62</v>
      </c>
      <c r="F42" s="36" t="s">
        <v>176</v>
      </c>
      <c r="G42" s="99" t="s">
        <v>16</v>
      </c>
      <c r="H42" s="38">
        <v>910</v>
      </c>
      <c r="I42" s="134">
        <v>44774</v>
      </c>
      <c r="J42" s="38">
        <v>910</v>
      </c>
      <c r="K42" s="49">
        <v>0</v>
      </c>
      <c r="L42" s="113"/>
      <c r="M42" s="107"/>
      <c r="N42" s="97"/>
      <c r="O42" s="112"/>
    </row>
    <row r="43" spans="2:15" s="31" customFormat="1" ht="27" customHeight="1" x14ac:dyDescent="0.25">
      <c r="B43" s="102">
        <v>44356</v>
      </c>
      <c r="C43" s="34">
        <v>44306</v>
      </c>
      <c r="D43" s="39" t="s">
        <v>33</v>
      </c>
      <c r="E43" s="36" t="s">
        <v>34</v>
      </c>
      <c r="F43" s="22" t="s">
        <v>35</v>
      </c>
      <c r="G43" s="23" t="s">
        <v>17</v>
      </c>
      <c r="H43" s="38">
        <v>79041.81</v>
      </c>
      <c r="I43" s="134">
        <v>44701</v>
      </c>
      <c r="J43" s="38">
        <v>0</v>
      </c>
      <c r="K43" s="49">
        <v>79041.81</v>
      </c>
      <c r="L43" s="74"/>
      <c r="M43" s="111"/>
      <c r="N43" s="77"/>
    </row>
    <row r="44" spans="2:15" s="31" customFormat="1" ht="45.75" customHeight="1" x14ac:dyDescent="0.25">
      <c r="B44" s="102">
        <v>44725</v>
      </c>
      <c r="C44" s="34">
        <v>44699</v>
      </c>
      <c r="D44" s="39" t="s">
        <v>71</v>
      </c>
      <c r="E44" s="36" t="s">
        <v>70</v>
      </c>
      <c r="F44" s="36" t="s">
        <v>72</v>
      </c>
      <c r="G44" s="23" t="s">
        <v>73</v>
      </c>
      <c r="H44" s="38">
        <v>80619.289999999994</v>
      </c>
      <c r="I44" s="134">
        <v>44730</v>
      </c>
      <c r="J44" s="38">
        <v>0</v>
      </c>
      <c r="K44" s="49">
        <v>80619.289999999994</v>
      </c>
      <c r="L44" s="94"/>
      <c r="M44" s="40"/>
      <c r="N44" s="77"/>
    </row>
    <row r="45" spans="2:15" s="31" customFormat="1" ht="66.75" customHeight="1" x14ac:dyDescent="0.25">
      <c r="B45" s="102">
        <v>44741</v>
      </c>
      <c r="C45" s="34">
        <v>44715</v>
      </c>
      <c r="D45" s="35" t="s">
        <v>61</v>
      </c>
      <c r="E45" s="39" t="s">
        <v>32</v>
      </c>
      <c r="F45" s="36" t="s">
        <v>190</v>
      </c>
      <c r="G45" s="23" t="s">
        <v>19</v>
      </c>
      <c r="H45" s="38">
        <v>26500</v>
      </c>
      <c r="I45" s="134">
        <v>44745</v>
      </c>
      <c r="J45" s="38">
        <v>26500</v>
      </c>
      <c r="K45" s="49">
        <v>0</v>
      </c>
      <c r="L45" s="113"/>
      <c r="M45" s="107"/>
      <c r="N45" s="77"/>
    </row>
    <row r="46" spans="2:15" s="31" customFormat="1" ht="50.25" customHeight="1" x14ac:dyDescent="0.25">
      <c r="B46" s="102">
        <v>44762</v>
      </c>
      <c r="C46" s="34">
        <v>44743</v>
      </c>
      <c r="D46" s="35" t="s">
        <v>127</v>
      </c>
      <c r="E46" s="39" t="s">
        <v>32</v>
      </c>
      <c r="F46" s="36" t="s">
        <v>178</v>
      </c>
      <c r="G46" s="23" t="s">
        <v>19</v>
      </c>
      <c r="H46" s="38">
        <v>26500</v>
      </c>
      <c r="I46" s="134">
        <v>44774</v>
      </c>
      <c r="J46" s="38">
        <v>26500</v>
      </c>
      <c r="K46" s="49">
        <v>0</v>
      </c>
      <c r="L46" s="113"/>
      <c r="M46" s="107"/>
      <c r="N46" s="77"/>
    </row>
    <row r="47" spans="2:15" s="31" customFormat="1" ht="43.5" customHeight="1" x14ac:dyDescent="0.25">
      <c r="B47" s="102">
        <v>44767</v>
      </c>
      <c r="C47" s="34">
        <v>44763</v>
      </c>
      <c r="D47" s="35" t="s">
        <v>104</v>
      </c>
      <c r="E47" s="39" t="s">
        <v>105</v>
      </c>
      <c r="F47" s="36" t="s">
        <v>163</v>
      </c>
      <c r="G47" s="99" t="s">
        <v>106</v>
      </c>
      <c r="H47" s="38">
        <v>6696.5</v>
      </c>
      <c r="I47" s="134">
        <v>44794</v>
      </c>
      <c r="J47" s="38">
        <v>6696.5</v>
      </c>
      <c r="K47" s="49">
        <v>0</v>
      </c>
      <c r="L47" s="91"/>
      <c r="M47" s="115"/>
      <c r="N47" s="97"/>
    </row>
    <row r="48" spans="2:15" s="31" customFormat="1" ht="21" customHeight="1" x14ac:dyDescent="0.25">
      <c r="B48" s="102">
        <v>44725</v>
      </c>
      <c r="C48" s="34">
        <v>44699</v>
      </c>
      <c r="D48" s="35" t="s">
        <v>74</v>
      </c>
      <c r="E48" s="36" t="s">
        <v>75</v>
      </c>
      <c r="F48" s="22" t="s">
        <v>67</v>
      </c>
      <c r="G48" s="23" t="s">
        <v>17</v>
      </c>
      <c r="H48" s="38">
        <v>27688.05</v>
      </c>
      <c r="I48" s="134">
        <v>44730</v>
      </c>
      <c r="J48" s="38">
        <v>0</v>
      </c>
      <c r="K48" s="49">
        <v>27688.05</v>
      </c>
      <c r="L48" s="94"/>
      <c r="M48" s="97"/>
      <c r="N48" s="88"/>
    </row>
    <row r="49" spans="2:17" s="31" customFormat="1" ht="49.5" customHeight="1" x14ac:dyDescent="0.25">
      <c r="B49" s="102">
        <v>44753</v>
      </c>
      <c r="C49" s="34">
        <v>44747</v>
      </c>
      <c r="D49" s="35" t="s">
        <v>135</v>
      </c>
      <c r="E49" s="36" t="s">
        <v>136</v>
      </c>
      <c r="F49" s="36" t="s">
        <v>191</v>
      </c>
      <c r="G49" s="23" t="s">
        <v>24</v>
      </c>
      <c r="H49" s="38">
        <v>23640.12</v>
      </c>
      <c r="I49" s="134">
        <v>44778</v>
      </c>
      <c r="J49" s="38">
        <v>23640.12</v>
      </c>
      <c r="K49" s="49">
        <v>0</v>
      </c>
      <c r="L49" s="113"/>
      <c r="M49" s="107"/>
      <c r="N49" s="88"/>
    </row>
    <row r="50" spans="2:17" s="31" customFormat="1" ht="33" customHeight="1" x14ac:dyDescent="0.25">
      <c r="B50" s="102">
        <v>44768</v>
      </c>
      <c r="C50" s="34">
        <v>44762</v>
      </c>
      <c r="D50" s="39" t="s">
        <v>90</v>
      </c>
      <c r="E50" s="36" t="s">
        <v>91</v>
      </c>
      <c r="F50" s="36" t="s">
        <v>92</v>
      </c>
      <c r="G50" s="87" t="s">
        <v>18</v>
      </c>
      <c r="H50" s="38">
        <v>59000</v>
      </c>
      <c r="I50" s="134">
        <v>44793</v>
      </c>
      <c r="J50" s="38">
        <v>0</v>
      </c>
      <c r="K50" s="49">
        <v>59000</v>
      </c>
      <c r="L50" s="108"/>
      <c r="M50" s="107"/>
      <c r="N50" s="97"/>
      <c r="O50" s="112"/>
    </row>
    <row r="51" spans="2:17" s="31" customFormat="1" ht="48.75" customHeight="1" x14ac:dyDescent="0.25">
      <c r="B51" s="102">
        <v>44775</v>
      </c>
      <c r="C51" s="34">
        <v>44770</v>
      </c>
      <c r="D51" s="39" t="s">
        <v>117</v>
      </c>
      <c r="E51" s="36" t="s">
        <v>54</v>
      </c>
      <c r="F51" s="36" t="s">
        <v>118</v>
      </c>
      <c r="G51" s="87" t="s">
        <v>19</v>
      </c>
      <c r="H51" s="38">
        <v>22000</v>
      </c>
      <c r="I51" s="134">
        <v>44801</v>
      </c>
      <c r="J51" s="38">
        <v>0</v>
      </c>
      <c r="K51" s="49">
        <v>22000</v>
      </c>
      <c r="L51" s="108"/>
      <c r="M51" s="107"/>
      <c r="N51" s="97"/>
      <c r="O51" s="112"/>
    </row>
    <row r="52" spans="2:17" s="31" customFormat="1" ht="46.5" customHeight="1" x14ac:dyDescent="0.25">
      <c r="B52" s="102">
        <v>44725</v>
      </c>
      <c r="C52" s="34">
        <v>44701</v>
      </c>
      <c r="D52" s="35" t="s">
        <v>76</v>
      </c>
      <c r="E52" s="36" t="s">
        <v>77</v>
      </c>
      <c r="F52" s="36" t="s">
        <v>78</v>
      </c>
      <c r="G52" s="23" t="s">
        <v>73</v>
      </c>
      <c r="H52" s="38">
        <v>49750.720000000001</v>
      </c>
      <c r="I52" s="134">
        <v>44732</v>
      </c>
      <c r="J52" s="38">
        <v>0</v>
      </c>
      <c r="K52" s="49">
        <v>49750.720000000001</v>
      </c>
      <c r="L52" s="94"/>
      <c r="M52" s="97"/>
      <c r="N52" s="88"/>
    </row>
    <row r="53" spans="2:17" s="31" customFormat="1" ht="24.75" customHeight="1" x14ac:dyDescent="0.25">
      <c r="B53" s="102">
        <v>44725</v>
      </c>
      <c r="C53" s="34">
        <v>44701</v>
      </c>
      <c r="D53" s="35" t="s">
        <v>79</v>
      </c>
      <c r="E53" s="36" t="s">
        <v>80</v>
      </c>
      <c r="F53" s="22" t="s">
        <v>67</v>
      </c>
      <c r="G53" s="23" t="s">
        <v>17</v>
      </c>
      <c r="H53" s="38">
        <v>20996.77</v>
      </c>
      <c r="I53" s="134">
        <v>44732</v>
      </c>
      <c r="J53" s="38">
        <v>0</v>
      </c>
      <c r="K53" s="49">
        <v>20996.77</v>
      </c>
      <c r="L53" s="94"/>
      <c r="M53" s="97"/>
      <c r="N53" s="88"/>
    </row>
    <row r="54" spans="2:17" s="31" customFormat="1" ht="45" customHeight="1" x14ac:dyDescent="0.25">
      <c r="B54" s="102">
        <v>44760</v>
      </c>
      <c r="C54" s="34">
        <v>44665</v>
      </c>
      <c r="D54" s="39" t="s">
        <v>142</v>
      </c>
      <c r="E54" s="36" t="s">
        <v>55</v>
      </c>
      <c r="F54" s="36" t="s">
        <v>143</v>
      </c>
      <c r="G54" s="87" t="s">
        <v>56</v>
      </c>
      <c r="H54" s="38">
        <v>125000</v>
      </c>
      <c r="I54" s="134">
        <v>44695</v>
      </c>
      <c r="J54" s="38">
        <v>0</v>
      </c>
      <c r="K54" s="49">
        <v>125000</v>
      </c>
      <c r="L54" s="113"/>
      <c r="M54" s="107"/>
      <c r="N54" s="88"/>
    </row>
    <row r="55" spans="2:17" s="31" customFormat="1" ht="78" customHeight="1" x14ac:dyDescent="0.25">
      <c r="B55" s="102">
        <v>44749</v>
      </c>
      <c r="C55" s="34">
        <v>44706</v>
      </c>
      <c r="D55" s="39" t="s">
        <v>82</v>
      </c>
      <c r="E55" s="36" t="s">
        <v>55</v>
      </c>
      <c r="F55" s="36" t="s">
        <v>192</v>
      </c>
      <c r="G55" s="87" t="s">
        <v>56</v>
      </c>
      <c r="H55" s="38">
        <v>376000</v>
      </c>
      <c r="I55" s="134">
        <v>44737</v>
      </c>
      <c r="J55" s="38">
        <v>376000</v>
      </c>
      <c r="K55" s="49">
        <v>0</v>
      </c>
      <c r="L55" s="113"/>
      <c r="M55" s="107"/>
      <c r="N55" s="88"/>
    </row>
    <row r="56" spans="2:17" s="31" customFormat="1" ht="48" customHeight="1" x14ac:dyDescent="0.25">
      <c r="B56" s="102">
        <v>44748</v>
      </c>
      <c r="C56" s="34">
        <v>44741</v>
      </c>
      <c r="D56" s="39" t="s">
        <v>83</v>
      </c>
      <c r="E56" s="36" t="s">
        <v>55</v>
      </c>
      <c r="F56" s="36" t="s">
        <v>84</v>
      </c>
      <c r="G56" s="87" t="s">
        <v>56</v>
      </c>
      <c r="H56" s="38">
        <v>376000</v>
      </c>
      <c r="I56" s="134">
        <v>44771</v>
      </c>
      <c r="J56" s="38">
        <v>376000</v>
      </c>
      <c r="K56" s="49"/>
      <c r="L56" s="109"/>
      <c r="M56" s="116"/>
      <c r="N56" s="88"/>
    </row>
    <row r="57" spans="2:17" s="31" customFormat="1" ht="78.75" customHeight="1" x14ac:dyDescent="0.25">
      <c r="B57" s="102">
        <v>44755</v>
      </c>
      <c r="C57" s="34">
        <v>44750</v>
      </c>
      <c r="D57" s="39" t="s">
        <v>141</v>
      </c>
      <c r="E57" s="36" t="s">
        <v>55</v>
      </c>
      <c r="F57" s="36" t="s">
        <v>181</v>
      </c>
      <c r="G57" s="87" t="s">
        <v>56</v>
      </c>
      <c r="H57" s="38">
        <v>45000</v>
      </c>
      <c r="I57" s="134">
        <v>44781</v>
      </c>
      <c r="J57" s="38">
        <v>0</v>
      </c>
      <c r="K57" s="49">
        <v>45000</v>
      </c>
      <c r="L57" s="113"/>
      <c r="M57" s="95"/>
      <c r="N57" s="88"/>
    </row>
    <row r="58" spans="2:17" s="31" customFormat="1" ht="61.5" customHeight="1" x14ac:dyDescent="0.25">
      <c r="B58" s="102">
        <v>44755</v>
      </c>
      <c r="C58" s="34">
        <v>44754</v>
      </c>
      <c r="D58" s="39" t="s">
        <v>148</v>
      </c>
      <c r="E58" s="36" t="s">
        <v>55</v>
      </c>
      <c r="F58" s="36" t="s">
        <v>149</v>
      </c>
      <c r="G58" s="87" t="s">
        <v>56</v>
      </c>
      <c r="H58" s="38">
        <v>376000</v>
      </c>
      <c r="I58" s="134">
        <v>44785</v>
      </c>
      <c r="J58" s="38">
        <v>176000</v>
      </c>
      <c r="K58" s="49">
        <v>200000</v>
      </c>
      <c r="L58" s="113"/>
      <c r="M58" s="107"/>
      <c r="N58" s="88"/>
    </row>
    <row r="59" spans="2:17" s="31" customFormat="1" ht="74.25" customHeight="1" x14ac:dyDescent="0.25">
      <c r="B59" s="102">
        <v>44770</v>
      </c>
      <c r="C59" s="34">
        <v>44763</v>
      </c>
      <c r="D59" s="39" t="s">
        <v>93</v>
      </c>
      <c r="E59" s="36" t="s">
        <v>94</v>
      </c>
      <c r="F59" s="36" t="s">
        <v>193</v>
      </c>
      <c r="G59" s="87" t="s">
        <v>96</v>
      </c>
      <c r="H59" s="38">
        <v>66080</v>
      </c>
      <c r="I59" s="134">
        <v>44794</v>
      </c>
      <c r="J59" s="38">
        <v>0</v>
      </c>
      <c r="K59" s="49">
        <v>66080</v>
      </c>
      <c r="L59" s="113"/>
      <c r="M59" s="95"/>
      <c r="N59" s="88"/>
    </row>
    <row r="60" spans="2:17" s="31" customFormat="1" ht="61.5" customHeight="1" x14ac:dyDescent="0.25">
      <c r="B60" s="102">
        <v>44770</v>
      </c>
      <c r="C60" s="34">
        <v>44763</v>
      </c>
      <c r="D60" s="39" t="s">
        <v>97</v>
      </c>
      <c r="E60" s="36" t="s">
        <v>94</v>
      </c>
      <c r="F60" s="36" t="s">
        <v>98</v>
      </c>
      <c r="G60" s="87" t="s">
        <v>95</v>
      </c>
      <c r="H60" s="38">
        <v>46256</v>
      </c>
      <c r="I60" s="134">
        <v>44794</v>
      </c>
      <c r="J60" s="38">
        <v>0</v>
      </c>
      <c r="K60" s="49">
        <v>46256</v>
      </c>
      <c r="L60" s="113"/>
      <c r="M60" s="107"/>
      <c r="N60" s="88"/>
    </row>
    <row r="61" spans="2:17" s="31" customFormat="1" ht="29.25" customHeight="1" x14ac:dyDescent="0.25">
      <c r="B61" s="102">
        <v>44775</v>
      </c>
      <c r="C61" s="34">
        <v>44768</v>
      </c>
      <c r="D61" s="39" t="s">
        <v>150</v>
      </c>
      <c r="E61" s="36" t="s">
        <v>94</v>
      </c>
      <c r="F61" s="36" t="s">
        <v>151</v>
      </c>
      <c r="G61" s="87" t="s">
        <v>23</v>
      </c>
      <c r="H61" s="38">
        <v>138059.79999999999</v>
      </c>
      <c r="I61" s="134">
        <v>44799</v>
      </c>
      <c r="J61" s="38">
        <v>0</v>
      </c>
      <c r="K61" s="49">
        <v>138059.79999999999</v>
      </c>
      <c r="L61" s="113"/>
      <c r="M61" s="107"/>
      <c r="N61" s="88"/>
    </row>
    <row r="62" spans="2:17" s="31" customFormat="1" ht="29.25" customHeight="1" x14ac:dyDescent="0.25">
      <c r="B62" s="102">
        <v>44778</v>
      </c>
      <c r="C62" s="34">
        <v>44743</v>
      </c>
      <c r="D62" s="35" t="s">
        <v>157</v>
      </c>
      <c r="E62" s="39" t="s">
        <v>158</v>
      </c>
      <c r="F62" s="22" t="s">
        <v>67</v>
      </c>
      <c r="G62" s="118" t="s">
        <v>17</v>
      </c>
      <c r="H62" s="38">
        <v>38578.68</v>
      </c>
      <c r="I62" s="137">
        <v>44774</v>
      </c>
      <c r="J62" s="38">
        <v>0</v>
      </c>
      <c r="K62" s="49">
        <v>38578.68</v>
      </c>
      <c r="L62" s="113"/>
      <c r="M62" s="107"/>
      <c r="N62" s="88"/>
    </row>
    <row r="63" spans="2:17" ht="21.75" customHeight="1" thickBot="1" x14ac:dyDescent="0.3">
      <c r="B63" s="15"/>
      <c r="C63" s="17"/>
      <c r="D63" s="16"/>
      <c r="E63" s="17"/>
      <c r="F63" s="17"/>
      <c r="G63" s="17"/>
      <c r="H63" s="18">
        <f>SUM(H17:H62)</f>
        <v>5135856.88</v>
      </c>
      <c r="I63" s="18"/>
      <c r="J63" s="18">
        <f>SUM(J17:J62)</f>
        <v>1852090.89</v>
      </c>
      <c r="K63" s="50">
        <f>SUM(K17:K62)</f>
        <v>3283765.9900000007</v>
      </c>
      <c r="L63" s="113"/>
      <c r="M63" s="107"/>
      <c r="N63" s="88"/>
      <c r="O63" s="31"/>
      <c r="P63" s="31"/>
      <c r="Q63" s="31"/>
    </row>
    <row r="64" spans="2:17" ht="21.75" customHeight="1" thickBot="1" x14ac:dyDescent="0.3">
      <c r="H64" s="19">
        <f>SUM(H63,H16)</f>
        <v>5141096.88</v>
      </c>
      <c r="I64" s="20"/>
      <c r="J64" s="69">
        <f>SUM(J63,J16)</f>
        <v>1852090.89</v>
      </c>
      <c r="K64" s="68">
        <f>SUM(K63,K16)</f>
        <v>3289005.9900000007</v>
      </c>
      <c r="L64" s="1"/>
      <c r="M64" s="1"/>
    </row>
    <row r="65" spans="2:13" ht="15.75" thickTop="1" x14ac:dyDescent="0.25">
      <c r="H65" s="66"/>
      <c r="L65" s="12"/>
      <c r="M65" s="1"/>
    </row>
    <row r="66" spans="2:13" x14ac:dyDescent="0.25">
      <c r="H66" s="2"/>
      <c r="L66" s="12"/>
      <c r="M66" s="1"/>
    </row>
    <row r="67" spans="2:13" ht="21.75" customHeight="1" x14ac:dyDescent="0.25">
      <c r="H67" s="67" t="s">
        <v>49</v>
      </c>
      <c r="J67" s="67" t="s">
        <v>50</v>
      </c>
      <c r="K67" s="67" t="s">
        <v>48</v>
      </c>
      <c r="L67" s="12"/>
      <c r="M67" s="1"/>
    </row>
    <row r="68" spans="2:13" ht="18" customHeight="1" x14ac:dyDescent="0.25">
      <c r="B68" s="45"/>
      <c r="C68" s="1"/>
      <c r="D68" s="1"/>
      <c r="E68" s="1"/>
      <c r="F68" s="1"/>
      <c r="G68" s="1"/>
      <c r="H68" s="2"/>
      <c r="I68" s="2"/>
      <c r="J68" s="2"/>
      <c r="K68" s="2"/>
    </row>
    <row r="69" spans="2:13" ht="18" customHeight="1" x14ac:dyDescent="0.25">
      <c r="B69" s="45" t="s">
        <v>153</v>
      </c>
      <c r="C69" s="1"/>
      <c r="D69" s="1"/>
      <c r="E69" s="1"/>
      <c r="F69" s="1"/>
      <c r="G69" s="1"/>
      <c r="H69" s="2"/>
    </row>
    <row r="70" spans="2:13" ht="14.25" customHeight="1" x14ac:dyDescent="0.5">
      <c r="B70" s="45" t="s">
        <v>159</v>
      </c>
      <c r="C70" s="1"/>
      <c r="D70" s="1"/>
      <c r="E70" s="1"/>
      <c r="F70" s="6"/>
      <c r="G70" s="6"/>
      <c r="H70" s="21"/>
    </row>
    <row r="71" spans="2:13" ht="11.25" customHeight="1" x14ac:dyDescent="0.25">
      <c r="B71" s="45" t="s">
        <v>154</v>
      </c>
      <c r="C71" s="1"/>
      <c r="D71" s="1"/>
      <c r="E71" s="1"/>
      <c r="F71" s="1"/>
      <c r="G71" s="1"/>
      <c r="H71" s="2"/>
      <c r="J71" t="s">
        <v>7</v>
      </c>
    </row>
    <row r="72" spans="2:13" ht="11.25" customHeight="1" x14ac:dyDescent="0.25">
      <c r="B72" s="45"/>
      <c r="C72" s="1"/>
      <c r="D72" s="1"/>
      <c r="E72" s="1"/>
      <c r="F72" s="1"/>
      <c r="G72" s="1"/>
      <c r="H72" s="2"/>
      <c r="I72" s="2"/>
      <c r="J72" s="2"/>
      <c r="K72" s="2"/>
    </row>
    <row r="73" spans="2:13" ht="26.25" x14ac:dyDescent="0.4">
      <c r="H73" s="2"/>
      <c r="I73" s="2"/>
      <c r="J73" s="2"/>
      <c r="K73" s="2"/>
      <c r="L73" s="78"/>
    </row>
    <row r="74" spans="2:13" x14ac:dyDescent="0.25">
      <c r="B74" s="3" t="s">
        <v>6</v>
      </c>
      <c r="D74" s="3"/>
      <c r="E74" s="3" t="s">
        <v>7</v>
      </c>
      <c r="F74" s="4" t="s">
        <v>8</v>
      </c>
      <c r="G74" s="3" t="s">
        <v>9</v>
      </c>
      <c r="H74" s="5"/>
      <c r="I74" s="5"/>
      <c r="J74" s="5"/>
      <c r="K74" s="5"/>
      <c r="M74" s="1"/>
    </row>
    <row r="75" spans="2:13" ht="15" customHeight="1" x14ac:dyDescent="0.25">
      <c r="B75" s="3"/>
      <c r="D75" s="3"/>
      <c r="E75" s="3"/>
      <c r="F75" s="4"/>
      <c r="G75" s="3"/>
      <c r="H75" s="5"/>
      <c r="I75" s="5"/>
      <c r="J75" s="5"/>
      <c r="K75" s="5"/>
      <c r="L75" s="1"/>
      <c r="M75" s="1"/>
    </row>
    <row r="76" spans="2:13" ht="15" customHeight="1" x14ac:dyDescent="0.25">
      <c r="H76" s="6"/>
      <c r="I76" s="6"/>
      <c r="J76" s="6"/>
      <c r="K76" s="6"/>
      <c r="L76" s="1"/>
      <c r="M76" s="1"/>
    </row>
    <row r="77" spans="2:13" x14ac:dyDescent="0.25">
      <c r="B77" s="7" t="s">
        <v>13</v>
      </c>
      <c r="D77" s="7"/>
      <c r="E77" s="7"/>
      <c r="F77" s="7" t="s">
        <v>10</v>
      </c>
      <c r="G77" s="7" t="s">
        <v>31</v>
      </c>
      <c r="H77" s="9"/>
      <c r="I77" s="9"/>
      <c r="J77" s="9"/>
      <c r="K77" s="9"/>
      <c r="L77" s="1"/>
      <c r="M77" s="1"/>
    </row>
    <row r="78" spans="2:13" x14ac:dyDescent="0.25">
      <c r="B78" s="8" t="s">
        <v>40</v>
      </c>
      <c r="D78" s="10"/>
      <c r="E78" s="8"/>
      <c r="F78" s="8" t="s">
        <v>11</v>
      </c>
      <c r="G78" s="8" t="s">
        <v>12</v>
      </c>
      <c r="H78" s="11"/>
      <c r="I78" s="11"/>
      <c r="J78" s="11"/>
      <c r="K78" s="11"/>
      <c r="L78" s="1"/>
      <c r="M78" s="1"/>
    </row>
    <row r="79" spans="2:13" x14ac:dyDescent="0.25">
      <c r="B79" s="79" t="s">
        <v>165</v>
      </c>
      <c r="D79" s="80"/>
      <c r="E79" s="11"/>
      <c r="F79" s="8"/>
      <c r="G79" s="8"/>
      <c r="H79" s="11"/>
      <c r="I79" s="11"/>
      <c r="J79" s="11"/>
      <c r="K79" s="11"/>
      <c r="L79" s="1"/>
      <c r="M79" s="1"/>
    </row>
    <row r="80" spans="2:13" x14ac:dyDescent="0.25">
      <c r="C80" s="79"/>
      <c r="D80" s="80"/>
      <c r="E80" s="11"/>
      <c r="F80" s="8"/>
      <c r="G80" s="8"/>
      <c r="H80" s="11"/>
      <c r="I80" s="11"/>
      <c r="J80" s="11"/>
      <c r="K80" s="11"/>
      <c r="L80" s="1"/>
      <c r="M80" s="1"/>
    </row>
    <row r="81" spans="3:13" x14ac:dyDescent="0.25">
      <c r="C81" s="79"/>
      <c r="D81" s="80"/>
      <c r="E81" s="11"/>
      <c r="F81" s="8"/>
      <c r="G81" s="8"/>
      <c r="H81" s="11"/>
      <c r="I81" s="11"/>
      <c r="J81" s="11"/>
      <c r="K81" s="11"/>
      <c r="L81" s="1"/>
      <c r="M81" s="1"/>
    </row>
  </sheetData>
  <mergeCells count="26">
    <mergeCell ref="B6:K6"/>
    <mergeCell ref="B1:H1"/>
    <mergeCell ref="B2:K2"/>
    <mergeCell ref="B3:K3"/>
    <mergeCell ref="B4:K4"/>
    <mergeCell ref="B5:K5"/>
    <mergeCell ref="N29:N30"/>
    <mergeCell ref="B8:K8"/>
    <mergeCell ref="B9:K9"/>
    <mergeCell ref="B10:K10"/>
    <mergeCell ref="C11:H11"/>
    <mergeCell ref="B12:B13"/>
    <mergeCell ref="C12:C13"/>
    <mergeCell ref="D12:D13"/>
    <mergeCell ref="E12:E13"/>
    <mergeCell ref="F12:F13"/>
    <mergeCell ref="G12:G13"/>
    <mergeCell ref="L31:L32"/>
    <mergeCell ref="M31:M32"/>
    <mergeCell ref="L36:L37"/>
    <mergeCell ref="M36:M37"/>
    <mergeCell ref="H12:H13"/>
    <mergeCell ref="I12:I13"/>
    <mergeCell ref="J12:J13"/>
    <mergeCell ref="K12:K13"/>
    <mergeCell ref="M29:M30"/>
  </mergeCells>
  <pageMargins left="0.27559055118110237" right="0.19685039370078741" top="0.31496062992125984" bottom="0.19685039370078741" header="0.31496062992125984" footer="0.31496062992125984"/>
  <pageSetup scale="7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EST.SUPLIDORES JULIO 2022 </vt:lpstr>
      <vt:lpstr>E.S.JULIO 2022 Pgos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2022-08-10T16:10:39Z</cp:lastPrinted>
  <dcterms:created xsi:type="dcterms:W3CDTF">2017-10-02T12:37:41Z</dcterms:created>
  <dcterms:modified xsi:type="dcterms:W3CDTF">2022-08-10T16:12:00Z</dcterms:modified>
</cp:coreProperties>
</file>