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mc:AlternateContent xmlns:mc="http://schemas.openxmlformats.org/markup-compatibility/2006">
    <mc:Choice Requires="x15">
      <x15ac:absPath xmlns:x15ac="http://schemas.microsoft.com/office/spreadsheetml/2010/11/ac" url="D:\Backup Pagina Transparencia\Finanzas\InformesFinancieros\InformeMensualCuentasPorPagar\2022\"/>
    </mc:Choice>
  </mc:AlternateContent>
  <xr:revisionPtr revIDLastSave="0" documentId="8_{29BBB8EF-2C17-412B-AD8F-E68090611352}" xr6:coauthVersionLast="47" xr6:coauthVersionMax="47" xr10:uidLastSave="{00000000-0000-0000-0000-000000000000}"/>
  <bookViews>
    <workbookView xWindow="-120" yWindow="-120" windowWidth="20730" windowHeight="11160" tabRatio="609" activeTab="1" xr2:uid="{00000000-000D-0000-FFFF-FFFF00000000}"/>
  </bookViews>
  <sheets>
    <sheet name="Est.Supls.FEB.2022.FormatoMod  " sheetId="141" r:id="rId1"/>
    <sheet name="Est.Supls.FEB.2022Pagos Provs. " sheetId="155" r:id="rId2"/>
  </sheets>
  <definedNames>
    <definedName name="_xlnm.Print_Titles" localSheetId="0">'Est.Supls.FEB.2022.FormatoMod  '!$10:$12</definedName>
    <definedName name="_xlnm.Print_Titles" localSheetId="1">'Est.Supls.FEB.2022Pagos Provs. '!$9:$14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K19" i="155" l="1"/>
  <c r="K18" i="155"/>
  <c r="H19" i="155"/>
  <c r="H18" i="155"/>
  <c r="J41" i="155" l="1"/>
  <c r="K17" i="155"/>
  <c r="J17" i="155"/>
  <c r="H17" i="155"/>
  <c r="H17" i="141"/>
  <c r="H16" i="141"/>
  <c r="H39" i="141" s="1"/>
  <c r="J42" i="155" l="1"/>
  <c r="K41" i="155"/>
  <c r="K42" i="155" s="1"/>
  <c r="H41" i="155"/>
  <c r="H42" i="155" s="1"/>
  <c r="H15" i="141" l="1"/>
  <c r="H40" i="141" s="1"/>
</calcChain>
</file>

<file path=xl/sharedStrings.xml><?xml version="1.0" encoding="utf-8"?>
<sst xmlns="http://schemas.openxmlformats.org/spreadsheetml/2006/main" count="264" uniqueCount="122">
  <si>
    <t>CONSEJO NACIONAL DE DROGAS</t>
  </si>
  <si>
    <t>Fecha de Factura</t>
  </si>
  <si>
    <t>No. de Factura o Comprobante</t>
  </si>
  <si>
    <t>Nombre del Acreedor</t>
  </si>
  <si>
    <t>Concepto</t>
  </si>
  <si>
    <t>Monto Deuda en RD$</t>
  </si>
  <si>
    <t>Preparado por:</t>
  </si>
  <si>
    <t xml:space="preserve"> </t>
  </si>
  <si>
    <t>Revisado por:</t>
  </si>
  <si>
    <t>Aprobado por:</t>
  </si>
  <si>
    <t>LICDA. LOIDA I. ARIAS RODRÍGUEZ</t>
  </si>
  <si>
    <t>Enc. División de Contabilidad</t>
  </si>
  <si>
    <t>Director Administrativo y Financiero</t>
  </si>
  <si>
    <t>LICDA. NANCY BRUNO</t>
  </si>
  <si>
    <t>DIVISIÓN DE CONTABILIDAD</t>
  </si>
  <si>
    <t>2.2.1.6.01</t>
  </si>
  <si>
    <t>2.2.1.7.01</t>
  </si>
  <si>
    <t>2.1.1.5.04</t>
  </si>
  <si>
    <t>2.2.8.7.05</t>
  </si>
  <si>
    <t>2.2.5.1.01</t>
  </si>
  <si>
    <t>COMPAÑÍA DOMINICANA DE TELÉFONOS, S.A</t>
  </si>
  <si>
    <t>2.2.1.3.01</t>
  </si>
  <si>
    <t>EDENORTE</t>
  </si>
  <si>
    <t>CORAASAN</t>
  </si>
  <si>
    <t>AGUA PLANETA AZUL, S. A.</t>
  </si>
  <si>
    <t>2.3.1.1.01</t>
  </si>
  <si>
    <t>2.2.2.2.01</t>
  </si>
  <si>
    <t>2.2.7.2.06</t>
  </si>
  <si>
    <t>B1500049148</t>
  </si>
  <si>
    <t>COMPRA DE 40 BOTELLONES DE AGUA, PARA CONSUMO DEL PERSONAL DE ESTE CONSEJO NACIONAL DE DROGAS, CORRESPONDIENTE AL MES DE SEPTIEMBRE 2020.</t>
  </si>
  <si>
    <t>B1500051750</t>
  </si>
  <si>
    <t>COMPRA DE 44 BOTELLONES DE AGUA, PARA CONSUMO DEL PERSONAL DE ESTE CONSEJO NACIONAL DE DROGAS, CORRESPONDIENTE AL MES DE DICIEMBRE 2020.</t>
  </si>
  <si>
    <t>ONETEL KDK, SRL</t>
  </si>
  <si>
    <t>DIRECCION ADMINISTRATIVA Y FINANCIERA</t>
  </si>
  <si>
    <t>2.3.3.4.01</t>
  </si>
  <si>
    <t>2.3.7.1.02</t>
  </si>
  <si>
    <t>LIC. YNOCENCIO MARTÍNEZ SANTOS</t>
  </si>
  <si>
    <t>EDEESTE</t>
  </si>
  <si>
    <t>INAPA</t>
  </si>
  <si>
    <t>MARIANO ROJAS CROUSSETT</t>
  </si>
  <si>
    <t>44724-2021</t>
  </si>
  <si>
    <t>JUAN ALBERTO DEL CARMEN MARTINEZ ROQUE</t>
  </si>
  <si>
    <t>PRESTACIONES LABORALES (Vacaciones) (SALARIO NAVIDAD) (Fallecimiento)</t>
  </si>
  <si>
    <t>Retenciónes Varias</t>
  </si>
  <si>
    <t>COLECTOR DE IMPUESTOS INTERNOS</t>
  </si>
  <si>
    <t>2.2.8.8.01</t>
  </si>
  <si>
    <t xml:space="preserve">COLECTOR CONTRIBUCIONES AL INAVI </t>
  </si>
  <si>
    <t>Contador</t>
  </si>
  <si>
    <t>2.2.6.3.01</t>
  </si>
  <si>
    <t>2.2.1.7.01/2.2.1.8.01</t>
  </si>
  <si>
    <t>2.2.6.2.01</t>
  </si>
  <si>
    <t>B1500032231</t>
  </si>
  <si>
    <t>SEGUROS RESERVAS</t>
  </si>
  <si>
    <t>REGISTRO DE FACT. NO. B1500032231  D/F 25/11/2021,  POR RENOVACIÓN DE PÓLIZA VEHÍCULOS NO. 2-2-502-0015296, PERÍODO DESDE  04/01/2022  HASTA  04/01/2023.</t>
  </si>
  <si>
    <t>ESTADO DE CUENTAS DE SUPLIDORES</t>
  </si>
  <si>
    <t>Fecha de Registro</t>
  </si>
  <si>
    <t xml:space="preserve">Codificación Objetal Actual </t>
  </si>
  <si>
    <t>CON PAGOS APLICADOS</t>
  </si>
  <si>
    <t>Fecha Fin Factura ó Vencimiento</t>
  </si>
  <si>
    <t>Monto Pagado A La Fecha</t>
  </si>
  <si>
    <t>Monto Pendiente</t>
  </si>
  <si>
    <t>VÍATICO Y PEAJE AL PERSONAL DESIGNADO POR  EL DEPARTAMENTO REGIONAL SUR-BARAHONA, DE ESTE CONSEJO NACIONAL DE DROGAS, QUE SE TRASLADÓ A LA SEDE CENTRAL SANTO DOMINGO EL JUEVES 09/12/2021 PARA PARTICIPAR EN LA SOCIALIZACIÓN DE LA FILOSOFIA, ORGANIZACIÓN Y EL MAPA DE PROCESO INSTITUCIONAL, SEGÚN ANEXOs.</t>
  </si>
  <si>
    <t>2.2.3.1.01/2.2.4.4.01</t>
  </si>
  <si>
    <t>COMUNICACIÓN (AUTORIZ.)DE PRESIDENCIA NO. 1302/21</t>
  </si>
  <si>
    <t>VIATICOS Y PEAJE, REG. SUR BARAHONA, SANTO DOMINGO, 09/12/2021</t>
  </si>
  <si>
    <t>COMUNICACIÓN (AUTORIZ.)DE PRESIDENCIA NO. 1277/21</t>
  </si>
  <si>
    <t>VIATICOS Y PEAJE DEPTO. DEPREDEPORTE, SAN PEDRO DE MACORIS, 10/12/2021</t>
  </si>
  <si>
    <t>Monto Total Facturado</t>
  </si>
  <si>
    <t>Monto Pagado</t>
  </si>
  <si>
    <t>VIÁTICOS Y PEAJE AL PERSONAL DESIGNADO POR DEPREDEPORTE QUE REALIZÓ SENSIBILIZACIONES SIMULTANEAS Y FESTIVAL RECREATIVO CON ATLETAS DE LA LIGA DEPORTIVA MANNY ACTA, EN LAS INSTALACIONES DEL COMPLEJO DEPORTIVO DEL MISMO NOMBRE, EN EL MUNICIPIO DE CONSUELO, PROVINCIA SAN PEDRO DE MACORIS, EN FECHA 10/12/2021, SEGÚN ANEXOS.</t>
  </si>
  <si>
    <t xml:space="preserve">ESTADO DE CUENTAS DE SUPLIDORES </t>
  </si>
  <si>
    <t>"INTEGRACIÓN, PREVENCIÓN Y SALUD"</t>
  </si>
  <si>
    <t>"Sumando Voluntades por el Bienestar Ciudadano"</t>
  </si>
  <si>
    <t xml:space="preserve"> AL 28 DE FEBRERO 2022</t>
  </si>
  <si>
    <t>B1500259880</t>
  </si>
  <si>
    <t xml:space="preserve">SERVICIO DE ENERGÍA ELÉCTRICA REGIONAL SAN FRANCISCO, PERÍODO  01/01/2022 - 01/02/2022 </t>
  </si>
  <si>
    <t>B1500220469</t>
  </si>
  <si>
    <t xml:space="preserve"> SERVICIO DE AGUA Y ALCANTARILLADO REG. NORDESTE SAN FRANCISCO DE MACORÍS, DEL CONSEJO NACIONAL DE DROGAS, PERÍODO  01/01/2022 - 31/01/2022.</t>
  </si>
  <si>
    <t>ALQUILER LOCAL REGIONAL NORDESTE, SAN FRANCISCO DE MACORIS FEBRERO 2022.</t>
  </si>
  <si>
    <t>B1500000194</t>
  </si>
  <si>
    <t>B1500019652</t>
  </si>
  <si>
    <t>SERVICIO DE AGUA Y ALCANTARILLADO SANTIAGO, CONTRATO NO. 01278773, PERIODO DEL  30/12/2021  AL  02/02/2022, CORRESPONDIENTE AL NUEVO LOCAL UBICADO EN LA URBANIZACION LA RINCONADA, RINCON LARGO.</t>
  </si>
  <si>
    <t>SERVICIOS TELEFÓNICOS FLOTAS CORRESPONDIENTE AL MES DE FEBRERO 2022.</t>
  </si>
  <si>
    <t>SERVICIOS TELEFÓNICOS LINEAS FIJAS  CORRESPONDIENTE AL MES DE FEBRERO 2021.</t>
  </si>
  <si>
    <t>B1500161693</t>
  </si>
  <si>
    <t>B1500161686</t>
  </si>
  <si>
    <t>B1500000208</t>
  </si>
  <si>
    <t xml:space="preserve">SERVICIOS PROFESIONALES REALIZADOS EN ASISTENCIA TÉCNICA DEL SISTEMA INTEGRADO DE ADMINISTRACIÓN FINANCIERA (SIAF), CORRESP. AL MES DE FEBRERO 2022. </t>
  </si>
  <si>
    <t xml:space="preserve">SIGMA </t>
  </si>
  <si>
    <t>POR COMPRA DE COMBUSTIBLE EN TICKETS PARA  LA REGIONAL SUR BARAHONA DEL CONSEJO NACIONAL DE DROGAS, CORRESPONDIENTE AL TRIMESTRE ENERO-MARZO 2022</t>
  </si>
  <si>
    <t>B1500038095</t>
  </si>
  <si>
    <t>B1500038094</t>
  </si>
  <si>
    <t>POR COMPRA DE COMBUSTIBLE EN TICKETS PARA  LA REGIONAL NORTE SANTIAGO DEL CONSEJO NACIONAL DE DROGAS, CORRESPONDIENTE AL TRIMESTRE ENERO-MARZO 2022.</t>
  </si>
  <si>
    <t>AUTO ASESORES SRL</t>
  </si>
  <si>
    <t>B1500000097</t>
  </si>
  <si>
    <t>B1500001301</t>
  </si>
  <si>
    <t>NUEVA EDITORA LA INFORMACIÓN, SRL</t>
  </si>
  <si>
    <t>RENOVACIÓN SUSCRIPCIÓN (1) EJEMPLAR PERIÓDICO LA INFORMACIÓN, CORRESPONDIENTE AL PERÍODO 01/01/2022  AL  31/12/2022.</t>
  </si>
  <si>
    <t>B1500000113</t>
  </si>
  <si>
    <t>MICROFUNDICION</t>
  </si>
  <si>
    <t>CONFECCION DE 03 LETREROS ACRÍLICOS EN TRANSPARENCIA E IMPRESIÓN  EN VINIL CON LA NUEVA FILOSOFÍA INSTITUCIONAL ESTABLECIDA EN LA RESOLUCIÓN NO. CND-04-2021, LOS MISMOS SERÁN COLOCADOS EN LOS SALONES DE:  PRESIDENCIA, JACINTO PEYNADO Y EN EL PASILLO PRINCIPAL DE ESTE CONSEJO NACIONAL DE DROGAS.</t>
  </si>
  <si>
    <t>B1500000297</t>
  </si>
  <si>
    <t>AUTO REPUESTO PANTERA, SRL</t>
  </si>
  <si>
    <t>SURBA SOLUTIONS, SRL</t>
  </si>
  <si>
    <t>B1500000056</t>
  </si>
  <si>
    <t>COMPRA DE ARTICULOS COMESTIBLES PARA EL ABASTECIMIETO DEL ALMACÉN DE ESTE CONSEJO NACIONAL DE DROGAS, PARA EL TRIMESTRE ENERO-MARZO/2022.</t>
  </si>
  <si>
    <t>B1500266702</t>
  </si>
  <si>
    <t>SERVICIO DE ENERGÍA ELÉCTRICA REGIONAL NORTE SANTIAGO, PERÍODO  01/01/2022 - 01/02/2022.</t>
  </si>
  <si>
    <t>B1500191999</t>
  </si>
  <si>
    <t>SERVICIO ENERGÍA ELÉCT. 1ERA PLANTA SEDE CENTRAL CONSEJO NACIONAL DE DROGAS, PERÍODO  20/01/2022 - 17/02/2022.</t>
  </si>
  <si>
    <t>B1500192000</t>
  </si>
  <si>
    <t>SERVICIO ENERGÍA ELÉCT. SÓTANO SEDE CENTRAL CONSEJO NACIONAL DE DROGAS, PERÍODO 20/01/2022 - 17/02/2022.</t>
  </si>
  <si>
    <t xml:space="preserve">Nota:  A  la  fecha  de  corte  de   esta  relación  de  cuentas  por  pagar  existen  órdenes  de  pagos   (libramientos  Y  cheques)    generadas  por  un  monto  de  RD$355,201.77  las  cuales  se  encuentran </t>
  </si>
  <si>
    <t>(este monto incluye deudas por cargas fijas y gastos corrientes por la suma de RD$613,552.22)</t>
  </si>
  <si>
    <t>en diversas  etapas  del proceso y que deben permanecer en esta relación hasta tanto concluya el pago, es decir  que el monto de las  cuentas por pagar aun sin procesar ascienden a RD$1,774,060.77</t>
  </si>
  <si>
    <r>
      <t>RETENCIÓN INAVI-VIDA  A PERSONAL CONTRATADO TEMPORAL, CORRESPONDIENTE A LOS MESES DESDE  FEBRERO 2021 HASTA</t>
    </r>
    <r>
      <rPr>
        <sz val="8"/>
        <color rgb="FF0070C0"/>
        <rFont val="Calibri"/>
        <family val="2"/>
      </rPr>
      <t xml:space="preserve"> FEBRERO</t>
    </r>
    <r>
      <rPr>
        <sz val="8"/>
        <color theme="1"/>
        <rFont val="Calibri"/>
        <family val="2"/>
      </rPr>
      <t xml:space="preserve"> </t>
    </r>
    <r>
      <rPr>
        <sz val="8"/>
        <color rgb="FF00B0F0"/>
        <rFont val="Calibri"/>
        <family val="2"/>
      </rPr>
      <t>2022</t>
    </r>
  </si>
  <si>
    <r>
      <t>RETENCIÓN DE IMPUESTOS  (ISR) A PERSONAL CONTRATADO TEMPORAL,  CORRESPONDIENTE A LOS MESES: DESDE  FEBRERO 2021 HASTA</t>
    </r>
    <r>
      <rPr>
        <sz val="8"/>
        <color rgb="FF0070C0"/>
        <rFont val="Calibri"/>
        <family val="2"/>
      </rPr>
      <t xml:space="preserve"> FEBRERO 2022</t>
    </r>
  </si>
  <si>
    <t xml:space="preserve">CHEQUEO Y REPARACIÓN DEL TREN DELANTERO AL VEHÍCULO MARCA: MITSUBISHI, MODELO: CS3ASTJEL, PLACA: EA00793, CHASIS: JMYSTCS3A5U005316, COLOR AZUL. </t>
  </si>
  <si>
    <t>POR COMPRA E INSTALACION DE PIEZAS PARA EL MANTENIMIENTO DEL VEHICULO MARCA: CHEVROLET, MODELO: TAHOE, PLACA: G438815, CHASIS: 1GNSC7EC1JR330892, COLOR: NEGRO, AÑO: 2018.</t>
  </si>
  <si>
    <t>CHEQUEO Y REPARACIÓN DEL TREN DELANTERO AL VEHÍCULO MARCA: MITSUBISHI, MODELO: CS3ASTJEL, PLACA: EA00793, CHASIS: JMYSTCS3A5U005316, COLOR AZUL,  DE ESTE CONSEJO NACIONAL DE DROGAS.</t>
  </si>
  <si>
    <t xml:space="preserve">POR COMPRA E INSTALACION DE PIEZAS PARA EL MANTENIMIENTO DEL VEHICULO MARCA: CHEVROLET, MODELO: TAHOE, PLACA: G438815, CHASIS: 1GNSC7EC1JR330892, COLOR: NEGRO, AÑO: 2018,  DE ESTE CONSEJO NACIONAL DE DROGAS, </t>
  </si>
  <si>
    <t xml:space="preserve">Fecha: 10 Marzo 2022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</si>
</sst>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 #,##0.00_-;_-* &quot;-&quot;??_-;_-@_-"/>
    <numFmt numFmtId="165" formatCode="dd/mm/yyyy;@"/>
  </numFmts>
  <fonts count="51" x14ac:knownFonts="1">
    <font>
      <sz val="11"/>
      <color theme="1"/>
      <name val="Calibri"/>
      <family val="2"/>
      <scheme val="minor"/>
    </font>
    <font>
      <sz val="11"/>
      <color theme="1"/>
      <name val="Calibri"/>
      <family val="2"/>
      <scheme val="minor"/>
    </font>
    <font>
      <b/>
      <sz val="11"/>
      <color theme="1"/>
      <name val="Calibri"/>
      <family val="2"/>
      <scheme val="minor"/>
    </font>
    <font>
      <b/>
      <sz val="11"/>
      <color indexed="8"/>
      <name val="Arial Black"/>
      <family val="2"/>
    </font>
    <font>
      <b/>
      <sz val="10"/>
      <color indexed="8"/>
      <name val="Calibri"/>
      <family val="2"/>
    </font>
    <font>
      <b/>
      <sz val="8"/>
      <color indexed="8"/>
      <name val="Calibri"/>
      <family val="2"/>
    </font>
    <font>
      <sz val="8"/>
      <color theme="1"/>
      <name val="Calibri"/>
      <family val="2"/>
      <scheme val="minor"/>
    </font>
    <font>
      <sz val="8"/>
      <color indexed="8"/>
      <name val="Calibri"/>
      <family val="2"/>
    </font>
    <font>
      <sz val="8"/>
      <color indexed="8"/>
      <name val="Calibri"/>
      <family val="2"/>
      <scheme val="minor"/>
    </font>
    <font>
      <sz val="11"/>
      <color indexed="8"/>
      <name val="Calibri"/>
      <family val="2"/>
    </font>
    <font>
      <sz val="8"/>
      <name val="Calibri"/>
      <family val="2"/>
    </font>
    <font>
      <sz val="8"/>
      <name val="Calibri"/>
      <family val="2"/>
      <scheme val="minor"/>
    </font>
    <font>
      <sz val="10"/>
      <color indexed="8"/>
      <name val="Calibri"/>
      <family val="2"/>
    </font>
    <font>
      <b/>
      <sz val="9"/>
      <color theme="1"/>
      <name val="Calibri"/>
      <family val="2"/>
      <scheme val="minor"/>
    </font>
    <font>
      <sz val="9"/>
      <color theme="1"/>
      <name val="Calibri"/>
      <family val="2"/>
      <scheme val="minor"/>
    </font>
    <font>
      <sz val="9"/>
      <color rgb="FF7030A0"/>
      <name val="Calibri"/>
      <family val="2"/>
      <scheme val="minor"/>
    </font>
    <font>
      <sz val="9"/>
      <name val="Calibri"/>
      <family val="2"/>
      <scheme val="minor"/>
    </font>
    <font>
      <b/>
      <sz val="9"/>
      <color indexed="8"/>
      <name val="Calibri"/>
      <family val="2"/>
    </font>
    <font>
      <sz val="9"/>
      <color rgb="FFFF0000"/>
      <name val="Calibri"/>
      <family val="2"/>
      <scheme val="minor"/>
    </font>
    <font>
      <b/>
      <sz val="10"/>
      <color theme="1"/>
      <name val="Calibri"/>
      <family val="2"/>
      <scheme val="minor"/>
    </font>
    <font>
      <b/>
      <sz val="9"/>
      <color rgb="FF0000FF"/>
      <name val="Calibri"/>
      <family val="2"/>
      <scheme val="minor"/>
    </font>
    <font>
      <b/>
      <sz val="12"/>
      <color indexed="8"/>
      <name val="Arial"/>
      <family val="2"/>
    </font>
    <font>
      <b/>
      <sz val="24"/>
      <color theme="1"/>
      <name val="Edwardian Script ITC"/>
      <family val="4"/>
    </font>
    <font>
      <b/>
      <sz val="14"/>
      <color theme="1"/>
      <name val="Calibri"/>
      <family val="2"/>
      <scheme val="minor"/>
    </font>
    <font>
      <b/>
      <sz val="12"/>
      <color theme="1"/>
      <name val="Calibri"/>
      <family val="2"/>
      <scheme val="minor"/>
    </font>
    <font>
      <b/>
      <sz val="11"/>
      <color rgb="FFFF0000"/>
      <name val="Calibri"/>
      <family val="2"/>
      <scheme val="minor"/>
    </font>
    <font>
      <b/>
      <sz val="11"/>
      <color rgb="FF7030A0"/>
      <name val="Calibri"/>
      <family val="2"/>
      <scheme val="minor"/>
    </font>
    <font>
      <b/>
      <sz val="6"/>
      <color rgb="FF002060"/>
      <name val="Calibri"/>
      <family val="2"/>
      <scheme val="minor"/>
    </font>
    <font>
      <b/>
      <sz val="26"/>
      <color rgb="FFFF0000"/>
      <name val="Calibri"/>
      <family val="2"/>
      <scheme val="minor"/>
    </font>
    <font>
      <b/>
      <sz val="20"/>
      <color rgb="FF002060"/>
      <name val="Calibri"/>
      <family val="2"/>
      <scheme val="minor"/>
    </font>
    <font>
      <b/>
      <sz val="6"/>
      <name val="Calibri"/>
      <family val="2"/>
      <scheme val="minor"/>
    </font>
    <font>
      <sz val="8"/>
      <color theme="1"/>
      <name val="Calibri"/>
      <family val="2"/>
    </font>
    <font>
      <b/>
      <sz val="7"/>
      <color rgb="FFF43A47"/>
      <name val="Calibri"/>
      <family val="2"/>
      <scheme val="minor"/>
    </font>
    <font>
      <sz val="8"/>
      <color rgb="FFFF0000"/>
      <name val="Calibri"/>
      <family val="2"/>
      <scheme val="minor"/>
    </font>
    <font>
      <b/>
      <sz val="7"/>
      <color theme="9" tint="-0.499984740745262"/>
      <name val="Calibri"/>
      <family val="2"/>
      <scheme val="minor"/>
    </font>
    <font>
      <b/>
      <sz val="7"/>
      <color theme="5" tint="-0.499984740745262"/>
      <name val="Calibri"/>
      <family val="2"/>
      <scheme val="minor"/>
    </font>
    <font>
      <sz val="8"/>
      <color rgb="FF0070C0"/>
      <name val="Calibri"/>
      <family val="2"/>
    </font>
    <font>
      <b/>
      <sz val="10"/>
      <color rgb="FF002060"/>
      <name val="Arial Black"/>
      <family val="2"/>
    </font>
    <font>
      <b/>
      <sz val="7"/>
      <color rgb="FF1207F7"/>
      <name val="Calibri"/>
      <family val="2"/>
      <scheme val="minor"/>
    </font>
    <font>
      <b/>
      <sz val="7"/>
      <color rgb="FFFF0000"/>
      <name val="Calibri"/>
      <family val="2"/>
      <scheme val="minor"/>
    </font>
    <font>
      <b/>
      <sz val="7"/>
      <color rgb="FF00B0F0"/>
      <name val="Calibri"/>
      <family val="2"/>
      <scheme val="minor"/>
    </font>
    <font>
      <b/>
      <sz val="8"/>
      <name val="Calibri"/>
      <family val="2"/>
    </font>
    <font>
      <b/>
      <sz val="10"/>
      <name val="Calibri"/>
      <family val="2"/>
      <scheme val="minor"/>
    </font>
    <font>
      <b/>
      <sz val="7"/>
      <color rgb="FF7030A0"/>
      <name val="Calibri"/>
      <family val="2"/>
      <scheme val="minor"/>
    </font>
    <font>
      <sz val="12"/>
      <color rgb="FFFF0000"/>
      <name val="Arial Black"/>
      <family val="2"/>
    </font>
    <font>
      <sz val="11"/>
      <color theme="1"/>
      <name val="Arial Black"/>
      <family val="2"/>
    </font>
    <font>
      <b/>
      <sz val="18"/>
      <color theme="1"/>
      <name val="Calibri"/>
      <family val="2"/>
      <scheme val="minor"/>
    </font>
    <font>
      <sz val="8"/>
      <color rgb="FF00B0F0"/>
      <name val="Calibri"/>
      <family val="2"/>
    </font>
    <font>
      <b/>
      <sz val="12"/>
      <color rgb="FFFF0000"/>
      <name val="Calibri"/>
      <family val="2"/>
      <scheme val="minor"/>
    </font>
    <font>
      <b/>
      <sz val="12"/>
      <color theme="4" tint="-0.499984740745262"/>
      <name val="Calibri"/>
      <family val="2"/>
      <scheme val="minor"/>
    </font>
    <font>
      <b/>
      <sz val="11"/>
      <color theme="4" tint="-0.499984740745262"/>
      <name val="Calibri"/>
      <family val="2"/>
      <scheme val="minor"/>
    </font>
  </fonts>
  <fills count="8">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rgb="FFADEEF1"/>
        <bgColor indexed="64"/>
      </patternFill>
    </fill>
  </fills>
  <borders count="45">
    <border>
      <left/>
      <right/>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double">
        <color indexed="64"/>
      </bottom>
      <diagonal/>
    </border>
    <border>
      <left style="thin">
        <color indexed="64"/>
      </left>
      <right/>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top/>
      <bottom/>
      <diagonal/>
    </border>
    <border>
      <left style="medium">
        <color indexed="64"/>
      </left>
      <right style="thin">
        <color indexed="64"/>
      </right>
      <top style="medium">
        <color indexed="64"/>
      </top>
      <bottom/>
      <diagonal/>
    </border>
    <border>
      <left style="thin">
        <color indexed="64"/>
      </left>
      <right/>
      <top style="thin">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diagonal/>
    </border>
    <border>
      <left/>
      <right/>
      <top style="thin">
        <color indexed="64"/>
      </top>
      <bottom style="medium">
        <color indexed="64"/>
      </bottom>
      <diagonal/>
    </border>
  </borders>
  <cellStyleXfs count="3">
    <xf numFmtId="0" fontId="0" fillId="0" borderId="0"/>
    <xf numFmtId="164" fontId="1" fillId="0" borderId="0" applyFont="0" applyFill="0" applyBorder="0" applyAlignment="0" applyProtection="0"/>
    <xf numFmtId="0" fontId="9" fillId="0" borderId="0" applyFont="0" applyFill="0" applyBorder="0" applyAlignment="0" applyProtection="0"/>
  </cellStyleXfs>
  <cellXfs count="188">
    <xf numFmtId="0" fontId="0" fillId="0" borderId="0" xfId="0"/>
    <xf numFmtId="0" fontId="0" fillId="4" borderId="0" xfId="0" applyFill="1"/>
    <xf numFmtId="164" fontId="2" fillId="4" borderId="0" xfId="1" applyFont="1" applyFill="1" applyBorder="1" applyAlignment="1"/>
    <xf numFmtId="0" fontId="2" fillId="0" borderId="0" xfId="0" applyFont="1"/>
    <xf numFmtId="0" fontId="2" fillId="0" borderId="0" xfId="0" applyFont="1" applyAlignment="1">
      <alignment horizontal="left"/>
    </xf>
    <xf numFmtId="4" fontId="2" fillId="4" borderId="0" xfId="0" applyNumberFormat="1" applyFont="1" applyFill="1"/>
    <xf numFmtId="4" fontId="0" fillId="4" borderId="0" xfId="0" applyNumberFormat="1" applyFill="1"/>
    <xf numFmtId="0" fontId="13" fillId="0" borderId="0" xfId="0" applyFont="1"/>
    <xf numFmtId="0" fontId="14" fillId="0" borderId="0" xfId="0" applyFont="1"/>
    <xf numFmtId="0" fontId="13" fillId="4" borderId="0" xfId="0" applyFont="1" applyFill="1"/>
    <xf numFmtId="0" fontId="15" fillId="0" borderId="0" xfId="0" applyFont="1"/>
    <xf numFmtId="0" fontId="14" fillId="4" borderId="0" xfId="0" applyFont="1" applyFill="1"/>
    <xf numFmtId="0" fontId="18" fillId="0" borderId="0" xfId="0" applyFont="1"/>
    <xf numFmtId="0" fontId="16" fillId="0" borderId="0" xfId="0" applyFont="1"/>
    <xf numFmtId="0" fontId="20" fillId="4" borderId="0" xfId="0" applyFont="1" applyFill="1" applyAlignment="1">
      <alignment horizontal="right" vertical="center"/>
    </xf>
    <xf numFmtId="0" fontId="23" fillId="0" borderId="0" xfId="0" applyFont="1"/>
    <xf numFmtId="0" fontId="25" fillId="4" borderId="0" xfId="0" applyFont="1" applyFill="1"/>
    <xf numFmtId="0" fontId="26" fillId="4" borderId="0" xfId="0" applyFont="1" applyFill="1"/>
    <xf numFmtId="0" fontId="12" fillId="3" borderId="18" xfId="0" applyFont="1" applyFill="1" applyBorder="1" applyAlignment="1">
      <alignment vertical="center"/>
    </xf>
    <xf numFmtId="0" fontId="12" fillId="3" borderId="17" xfId="0" applyFont="1" applyFill="1" applyBorder="1" applyAlignment="1">
      <alignment horizontal="left" vertical="center"/>
    </xf>
    <xf numFmtId="0" fontId="12" fillId="3" borderId="17" xfId="0" applyFont="1" applyFill="1" applyBorder="1" applyAlignment="1">
      <alignment vertical="center"/>
    </xf>
    <xf numFmtId="4" fontId="17" fillId="3" borderId="17" xfId="2" applyNumberFormat="1" applyFont="1" applyFill="1" applyBorder="1" applyAlignment="1">
      <alignment horizontal="right" vertical="center"/>
    </xf>
    <xf numFmtId="164" fontId="2" fillId="2" borderId="10" xfId="1" applyFont="1" applyFill="1" applyBorder="1" applyAlignment="1">
      <alignment vertical="center"/>
    </xf>
    <xf numFmtId="4" fontId="17" fillId="4" borderId="0" xfId="2" applyNumberFormat="1" applyFont="1" applyFill="1" applyBorder="1" applyAlignment="1">
      <alignment horizontal="right" vertical="center"/>
    </xf>
    <xf numFmtId="0" fontId="12" fillId="4" borderId="0" xfId="0" applyFont="1" applyFill="1" applyAlignment="1">
      <alignment vertical="center"/>
    </xf>
    <xf numFmtId="0" fontId="12" fillId="4" borderId="0" xfId="0" applyFont="1" applyFill="1" applyAlignment="1">
      <alignment horizontal="left" vertical="center"/>
    </xf>
    <xf numFmtId="164" fontId="2" fillId="4" borderId="0" xfId="1" applyFont="1" applyFill="1" applyBorder="1" applyAlignment="1">
      <alignment vertical="center"/>
    </xf>
    <xf numFmtId="0" fontId="16" fillId="4" borderId="0" xfId="0" applyFont="1" applyFill="1"/>
    <xf numFmtId="0" fontId="18" fillId="4" borderId="0" xfId="0" applyFont="1" applyFill="1"/>
    <xf numFmtId="0" fontId="6" fillId="4" borderId="4" xfId="0" applyFont="1" applyFill="1" applyBorder="1" applyAlignment="1">
      <alignment horizontal="center" vertical="center"/>
    </xf>
    <xf numFmtId="164" fontId="28" fillId="4" borderId="0" xfId="1" applyFont="1" applyFill="1" applyBorder="1" applyAlignment="1"/>
    <xf numFmtId="0" fontId="29" fillId="0" borderId="0" xfId="0" applyFont="1"/>
    <xf numFmtId="0" fontId="10" fillId="4" borderId="6" xfId="0" applyFont="1" applyFill="1" applyBorder="1" applyAlignment="1">
      <alignment horizontal="left" vertical="center"/>
    </xf>
    <xf numFmtId="0" fontId="11" fillId="4" borderId="6" xfId="0" applyFont="1" applyFill="1" applyBorder="1" applyAlignment="1">
      <alignment horizontal="center" vertical="center"/>
    </xf>
    <xf numFmtId="165" fontId="8" fillId="3" borderId="26" xfId="0" applyNumberFormat="1" applyFont="1" applyFill="1" applyBorder="1" applyAlignment="1">
      <alignment horizontal="left"/>
    </xf>
    <xf numFmtId="0" fontId="11" fillId="3" borderId="27" xfId="0" applyFont="1" applyFill="1" applyBorder="1" applyAlignment="1">
      <alignment horizontal="left"/>
    </xf>
    <xf numFmtId="0" fontId="7" fillId="3" borderId="27" xfId="0" applyFont="1" applyFill="1" applyBorder="1" applyAlignment="1">
      <alignment horizontal="left"/>
    </xf>
    <xf numFmtId="0" fontId="10" fillId="3" borderId="27" xfId="0" applyFont="1" applyFill="1" applyBorder="1" applyAlignment="1">
      <alignment wrapText="1"/>
    </xf>
    <xf numFmtId="0" fontId="6" fillId="3" borderId="27" xfId="0" applyFont="1" applyFill="1" applyBorder="1" applyAlignment="1">
      <alignment horizontal="center"/>
    </xf>
    <xf numFmtId="4" fontId="17" fillId="3" borderId="27" xfId="2" applyNumberFormat="1" applyFont="1" applyFill="1" applyBorder="1" applyAlignment="1">
      <alignment horizontal="right" vertical="center"/>
    </xf>
    <xf numFmtId="0" fontId="7" fillId="4" borderId="4" xfId="0" applyFont="1" applyFill="1" applyBorder="1" applyAlignment="1">
      <alignment horizontal="left" vertical="center"/>
    </xf>
    <xf numFmtId="0" fontId="30" fillId="4" borderId="0" xfId="0" applyFont="1" applyFill="1" applyAlignment="1">
      <alignment horizontal="left" vertical="center" wrapText="1"/>
    </xf>
    <xf numFmtId="164" fontId="0" fillId="4" borderId="0" xfId="1" applyFont="1" applyFill="1"/>
    <xf numFmtId="0" fontId="10" fillId="4" borderId="4" xfId="0" applyFont="1" applyFill="1" applyBorder="1" applyAlignment="1">
      <alignment vertical="center" wrapText="1"/>
    </xf>
    <xf numFmtId="165" fontId="8" fillId="4" borderId="29" xfId="0" applyNumberFormat="1" applyFont="1" applyFill="1" applyBorder="1" applyAlignment="1">
      <alignment horizontal="left" vertical="center"/>
    </xf>
    <xf numFmtId="165" fontId="11" fillId="4" borderId="6" xfId="0" applyNumberFormat="1" applyFont="1" applyFill="1" applyBorder="1" applyAlignment="1">
      <alignment horizontal="left" vertical="center"/>
    </xf>
    <xf numFmtId="0" fontId="11" fillId="4" borderId="6" xfId="0" applyFont="1" applyFill="1" applyBorder="1" applyAlignment="1">
      <alignment vertical="center"/>
    </xf>
    <xf numFmtId="0" fontId="10" fillId="4" borderId="6" xfId="0" applyFont="1" applyFill="1" applyBorder="1" applyAlignment="1">
      <alignment horizontal="left" vertical="center" wrapText="1"/>
    </xf>
    <xf numFmtId="0" fontId="27" fillId="4" borderId="0" xfId="0" applyFont="1" applyFill="1" applyAlignment="1">
      <alignment horizontal="left" vertical="center" wrapText="1"/>
    </xf>
    <xf numFmtId="0" fontId="6" fillId="4" borderId="0" xfId="0" applyFont="1" applyFill="1" applyAlignment="1">
      <alignment horizontal="center" vertical="center" wrapText="1"/>
    </xf>
    <xf numFmtId="164" fontId="10" fillId="4" borderId="6" xfId="1" applyFont="1" applyFill="1" applyBorder="1" applyAlignment="1">
      <alignment horizontal="right" vertical="center"/>
    </xf>
    <xf numFmtId="164" fontId="11" fillId="4" borderId="6" xfId="1" applyFont="1" applyFill="1" applyBorder="1" applyAlignment="1">
      <alignment horizontal="left" vertical="center" wrapText="1"/>
    </xf>
    <xf numFmtId="0" fontId="32" fillId="4" borderId="0" xfId="0" applyFont="1" applyFill="1" applyAlignment="1">
      <alignment horizontal="left" vertical="center" wrapText="1"/>
    </xf>
    <xf numFmtId="164" fontId="6" fillId="4" borderId="0" xfId="1" applyFont="1" applyFill="1" applyAlignment="1">
      <alignment horizontal="center" vertical="center" wrapText="1"/>
    </xf>
    <xf numFmtId="164" fontId="25" fillId="4" borderId="0" xfId="1" applyFont="1" applyFill="1" applyAlignment="1">
      <alignment horizontal="left" vertical="center"/>
    </xf>
    <xf numFmtId="0" fontId="11" fillId="4" borderId="4" xfId="0" applyFont="1" applyFill="1" applyBorder="1" applyAlignment="1">
      <alignment horizontal="center" vertical="center"/>
    </xf>
    <xf numFmtId="0" fontId="7" fillId="4" borderId="6" xfId="0" applyFont="1" applyFill="1" applyBorder="1" applyAlignment="1">
      <alignment vertical="center" wrapText="1"/>
    </xf>
    <xf numFmtId="0" fontId="11" fillId="4" borderId="22" xfId="0" applyFont="1" applyFill="1" applyBorder="1" applyAlignment="1">
      <alignment vertical="center"/>
    </xf>
    <xf numFmtId="0" fontId="10" fillId="4" borderId="12" xfId="0" applyFont="1" applyFill="1" applyBorder="1" applyAlignment="1">
      <alignment vertical="center" wrapText="1"/>
    </xf>
    <xf numFmtId="0" fontId="10" fillId="4" borderId="6" xfId="0" applyFont="1" applyFill="1" applyBorder="1" applyAlignment="1">
      <alignment vertical="center" wrapText="1"/>
    </xf>
    <xf numFmtId="0" fontId="10" fillId="4" borderId="4" xfId="0" applyFont="1" applyFill="1" applyBorder="1" applyAlignment="1">
      <alignment horizontal="left" vertical="center" wrapText="1"/>
    </xf>
    <xf numFmtId="0" fontId="37" fillId="4" borderId="0" xfId="0" applyFont="1" applyFill="1" applyAlignment="1">
      <alignment vertical="center"/>
    </xf>
    <xf numFmtId="164" fontId="33" fillId="4" borderId="0" xfId="1" applyFont="1" applyFill="1" applyAlignment="1">
      <alignment vertical="center" wrapText="1"/>
    </xf>
    <xf numFmtId="0" fontId="38" fillId="4" borderId="0" xfId="0" applyFont="1" applyFill="1" applyAlignment="1">
      <alignment horizontal="left" vertical="center" wrapText="1"/>
    </xf>
    <xf numFmtId="0" fontId="6" fillId="4" borderId="0" xfId="0" applyFont="1" applyFill="1"/>
    <xf numFmtId="0" fontId="39" fillId="4" borderId="0" xfId="0" applyFont="1" applyFill="1" applyAlignment="1">
      <alignment vertical="center" wrapText="1"/>
    </xf>
    <xf numFmtId="4" fontId="10" fillId="4" borderId="14" xfId="0" applyNumberFormat="1" applyFont="1" applyFill="1" applyBorder="1" applyAlignment="1">
      <alignment horizontal="right" vertical="center"/>
    </xf>
    <xf numFmtId="164" fontId="11" fillId="4" borderId="4" xfId="1" applyFont="1" applyFill="1" applyBorder="1" applyAlignment="1">
      <alignment horizontal="center" vertical="center" wrapText="1"/>
    </xf>
    <xf numFmtId="164" fontId="11" fillId="4" borderId="22" xfId="1" applyFont="1" applyFill="1" applyBorder="1" applyAlignment="1">
      <alignment horizontal="left" vertical="center" wrapText="1"/>
    </xf>
    <xf numFmtId="164" fontId="11" fillId="4" borderId="6" xfId="1" applyFont="1" applyFill="1" applyBorder="1" applyAlignment="1">
      <alignment horizontal="center" vertical="center" wrapText="1"/>
    </xf>
    <xf numFmtId="164" fontId="11" fillId="4" borderId="31" xfId="1" applyFont="1" applyFill="1" applyBorder="1" applyAlignment="1">
      <alignment horizontal="left" vertical="center" wrapText="1"/>
    </xf>
    <xf numFmtId="4" fontId="10" fillId="4" borderId="5" xfId="0" applyNumberFormat="1" applyFont="1" applyFill="1" applyBorder="1" applyAlignment="1">
      <alignment horizontal="right" vertical="center"/>
    </xf>
    <xf numFmtId="4" fontId="17" fillId="3" borderId="28" xfId="2" applyNumberFormat="1" applyFont="1" applyFill="1" applyBorder="1" applyAlignment="1">
      <alignment horizontal="right" vertical="center"/>
    </xf>
    <xf numFmtId="164" fontId="10" fillId="4" borderId="34" xfId="1" applyFont="1" applyFill="1" applyBorder="1" applyAlignment="1">
      <alignment horizontal="right" vertical="center"/>
    </xf>
    <xf numFmtId="164" fontId="10" fillId="4" borderId="7" xfId="1" applyFont="1" applyFill="1" applyBorder="1" applyAlignment="1">
      <alignment horizontal="right" vertical="center"/>
    </xf>
    <xf numFmtId="4" fontId="17" fillId="3" borderId="19" xfId="2" applyNumberFormat="1" applyFont="1" applyFill="1" applyBorder="1" applyAlignment="1">
      <alignment horizontal="right" vertical="center"/>
    </xf>
    <xf numFmtId="0" fontId="11" fillId="4" borderId="22" xfId="0" applyFont="1" applyFill="1" applyBorder="1" applyAlignment="1">
      <alignment horizontal="left" vertical="center"/>
    </xf>
    <xf numFmtId="0" fontId="8" fillId="4" borderId="31" xfId="0" applyFont="1" applyFill="1" applyBorder="1" applyAlignment="1">
      <alignment horizontal="left" vertical="center" wrapText="1"/>
    </xf>
    <xf numFmtId="0" fontId="11" fillId="4" borderId="31" xfId="0" applyFont="1" applyFill="1" applyBorder="1" applyAlignment="1">
      <alignment vertical="center"/>
    </xf>
    <xf numFmtId="165" fontId="6" fillId="4" borderId="6" xfId="0" applyNumberFormat="1" applyFont="1" applyFill="1" applyBorder="1" applyAlignment="1">
      <alignment horizontal="left" vertical="center"/>
    </xf>
    <xf numFmtId="165" fontId="8" fillId="4" borderId="9" xfId="0" applyNumberFormat="1" applyFont="1" applyFill="1" applyBorder="1" applyAlignment="1">
      <alignment horizontal="left" vertical="center"/>
    </xf>
    <xf numFmtId="0" fontId="11" fillId="4" borderId="13" xfId="0" applyFont="1" applyFill="1" applyBorder="1" applyAlignment="1">
      <alignment horizontal="left" vertical="center"/>
    </xf>
    <xf numFmtId="0" fontId="7" fillId="4" borderId="12" xfId="0" applyFont="1" applyFill="1" applyBorder="1" applyAlignment="1">
      <alignment horizontal="left" vertical="center"/>
    </xf>
    <xf numFmtId="4" fontId="10" fillId="4" borderId="35" xfId="0" applyNumberFormat="1" applyFont="1" applyFill="1" applyBorder="1" applyAlignment="1">
      <alignment horizontal="right" vertical="center"/>
    </xf>
    <xf numFmtId="165" fontId="8" fillId="3" borderId="27" xfId="0" applyNumberFormat="1" applyFont="1" applyFill="1" applyBorder="1" applyAlignment="1">
      <alignment horizontal="left"/>
    </xf>
    <xf numFmtId="165" fontId="8" fillId="4" borderId="4" xfId="0" applyNumberFormat="1" applyFont="1" applyFill="1" applyBorder="1" applyAlignment="1">
      <alignment horizontal="left" vertical="center"/>
    </xf>
    <xf numFmtId="4" fontId="10" fillId="4" borderId="11" xfId="0" applyNumberFormat="1" applyFont="1" applyFill="1" applyBorder="1" applyAlignment="1">
      <alignment horizontal="right" vertical="center"/>
    </xf>
    <xf numFmtId="164" fontId="10" fillId="4" borderId="16" xfId="1" applyFont="1" applyFill="1" applyBorder="1" applyAlignment="1">
      <alignment horizontal="right" vertical="center"/>
    </xf>
    <xf numFmtId="164" fontId="10" fillId="4" borderId="8" xfId="1" applyFont="1" applyFill="1" applyBorder="1" applyAlignment="1">
      <alignment horizontal="right" vertical="center"/>
    </xf>
    <xf numFmtId="164" fontId="7" fillId="4" borderId="4" xfId="1" applyFont="1" applyFill="1" applyBorder="1" applyAlignment="1">
      <alignment horizontal="center" vertical="center"/>
    </xf>
    <xf numFmtId="164" fontId="7" fillId="4" borderId="9" xfId="1" applyFont="1" applyFill="1" applyBorder="1" applyAlignment="1">
      <alignment horizontal="center" vertical="center"/>
    </xf>
    <xf numFmtId="4" fontId="41" fillId="3" borderId="27" xfId="0" applyNumberFormat="1" applyFont="1" applyFill="1" applyBorder="1" applyAlignment="1">
      <alignment horizontal="right" vertical="center"/>
    </xf>
    <xf numFmtId="164" fontId="5" fillId="3" borderId="28" xfId="1" applyFont="1" applyFill="1" applyBorder="1" applyAlignment="1">
      <alignment horizontal="center" vertical="center"/>
    </xf>
    <xf numFmtId="164" fontId="7" fillId="4" borderId="6" xfId="1" applyFont="1" applyFill="1" applyBorder="1" applyAlignment="1">
      <alignment horizontal="center" vertical="center"/>
    </xf>
    <xf numFmtId="164" fontId="31" fillId="4" borderId="6" xfId="1" applyFont="1" applyFill="1" applyBorder="1" applyAlignment="1">
      <alignment horizontal="right" vertical="center"/>
    </xf>
    <xf numFmtId="165" fontId="7" fillId="4" borderId="11" xfId="0" applyNumberFormat="1" applyFont="1" applyFill="1" applyBorder="1" applyAlignment="1">
      <alignment horizontal="center" vertical="center"/>
    </xf>
    <xf numFmtId="165" fontId="7" fillId="4" borderId="14" xfId="0" applyNumberFormat="1" applyFont="1" applyFill="1" applyBorder="1" applyAlignment="1">
      <alignment horizontal="center" vertical="center"/>
    </xf>
    <xf numFmtId="165" fontId="7" fillId="3" borderId="27" xfId="0" applyNumberFormat="1" applyFont="1" applyFill="1" applyBorder="1" applyAlignment="1">
      <alignment horizontal="center"/>
    </xf>
    <xf numFmtId="165" fontId="7" fillId="4" borderId="6" xfId="0" applyNumberFormat="1" applyFont="1" applyFill="1" applyBorder="1" applyAlignment="1">
      <alignment horizontal="center" vertical="center"/>
    </xf>
    <xf numFmtId="0" fontId="42" fillId="4" borderId="0" xfId="0" applyFont="1" applyFill="1" applyAlignment="1">
      <alignment horizontal="left" vertical="center" wrapText="1"/>
    </xf>
    <xf numFmtId="0" fontId="39" fillId="4" borderId="0" xfId="0" applyFont="1" applyFill="1" applyAlignment="1">
      <alignment horizontal="left" vertical="top" wrapText="1"/>
    </xf>
    <xf numFmtId="0" fontId="40" fillId="4" borderId="0" xfId="0" applyFont="1" applyFill="1" applyAlignment="1">
      <alignment horizontal="left" vertical="center" wrapText="1"/>
    </xf>
    <xf numFmtId="0" fontId="2" fillId="0" borderId="0" xfId="0" applyFont="1" applyAlignment="1">
      <alignment horizontal="center" vertical="center" wrapText="1"/>
    </xf>
    <xf numFmtId="14" fontId="10" fillId="4" borderId="6" xfId="1" applyNumberFormat="1" applyFont="1" applyFill="1" applyBorder="1" applyAlignment="1">
      <alignment horizontal="center" vertical="center"/>
    </xf>
    <xf numFmtId="164" fontId="10" fillId="4" borderId="32" xfId="1" applyFont="1" applyFill="1" applyBorder="1" applyAlignment="1">
      <alignment horizontal="right" vertical="center"/>
    </xf>
    <xf numFmtId="164" fontId="2" fillId="4" borderId="0" xfId="1" applyFont="1" applyFill="1" applyBorder="1" applyAlignment="1">
      <alignment horizontal="center"/>
    </xf>
    <xf numFmtId="164" fontId="19" fillId="4" borderId="0" xfId="1" applyFont="1" applyFill="1" applyBorder="1" applyAlignment="1">
      <alignment horizontal="center" vertical="center" wrapText="1"/>
    </xf>
    <xf numFmtId="164" fontId="2" fillId="5" borderId="10" xfId="1" applyFont="1" applyFill="1" applyBorder="1" applyAlignment="1">
      <alignment vertical="center"/>
    </xf>
    <xf numFmtId="164" fontId="2" fillId="7" borderId="10" xfId="1" applyFont="1" applyFill="1" applyBorder="1" applyAlignment="1">
      <alignment vertical="center"/>
    </xf>
    <xf numFmtId="165" fontId="10" fillId="4" borderId="6" xfId="0" applyNumberFormat="1" applyFont="1" applyFill="1" applyBorder="1" applyAlignment="1">
      <alignment horizontal="center" vertical="center"/>
    </xf>
    <xf numFmtId="165" fontId="7" fillId="4" borderId="31" xfId="0" applyNumberFormat="1" applyFont="1" applyFill="1" applyBorder="1" applyAlignment="1">
      <alignment horizontal="center" vertical="center"/>
    </xf>
    <xf numFmtId="0" fontId="10" fillId="4" borderId="31" xfId="0" applyFont="1" applyFill="1" applyBorder="1" applyAlignment="1">
      <alignment horizontal="left" vertical="center" wrapText="1"/>
    </xf>
    <xf numFmtId="164" fontId="11" fillId="4" borderId="31" xfId="1" applyFont="1" applyFill="1" applyBorder="1" applyAlignment="1">
      <alignment horizontal="center" vertical="center" wrapText="1"/>
    </xf>
    <xf numFmtId="165" fontId="8" fillId="4" borderId="21" xfId="0" applyNumberFormat="1" applyFont="1" applyFill="1" applyBorder="1" applyAlignment="1">
      <alignment horizontal="left" vertical="center"/>
    </xf>
    <xf numFmtId="0" fontId="10" fillId="4" borderId="22" xfId="0" applyFont="1" applyFill="1" applyBorder="1" applyAlignment="1">
      <alignment horizontal="left" vertical="center" wrapText="1"/>
    </xf>
    <xf numFmtId="165" fontId="6" fillId="4" borderId="21" xfId="0" applyNumberFormat="1" applyFont="1" applyFill="1" applyBorder="1" applyAlignment="1">
      <alignment horizontal="left" vertical="center"/>
    </xf>
    <xf numFmtId="0" fontId="6" fillId="4" borderId="22" xfId="0" applyFont="1" applyFill="1" applyBorder="1" applyAlignment="1">
      <alignment vertical="center"/>
    </xf>
    <xf numFmtId="0" fontId="31" fillId="4" borderId="4" xfId="0" applyFont="1" applyFill="1" applyBorder="1" applyAlignment="1">
      <alignment vertical="center" wrapText="1"/>
    </xf>
    <xf numFmtId="164" fontId="6" fillId="4" borderId="22" xfId="1" applyFont="1" applyFill="1" applyBorder="1" applyAlignment="1">
      <alignment horizontal="left" vertical="center" wrapText="1"/>
    </xf>
    <xf numFmtId="0" fontId="31" fillId="4" borderId="22" xfId="0" applyFont="1" applyFill="1" applyBorder="1" applyAlignment="1">
      <alignment vertical="center"/>
    </xf>
    <xf numFmtId="164" fontId="6" fillId="4" borderId="4" xfId="1" applyFont="1" applyFill="1" applyBorder="1" applyAlignment="1">
      <alignment horizontal="center" vertical="center" wrapText="1"/>
    </xf>
    <xf numFmtId="0" fontId="31" fillId="4" borderId="4" xfId="0" applyFont="1" applyFill="1" applyBorder="1" applyAlignment="1">
      <alignment horizontal="left" vertical="center" wrapText="1"/>
    </xf>
    <xf numFmtId="164" fontId="6" fillId="4" borderId="31" xfId="1" applyFont="1" applyFill="1" applyBorder="1" applyAlignment="1">
      <alignment horizontal="left" vertical="center" wrapText="1"/>
    </xf>
    <xf numFmtId="164" fontId="6" fillId="4" borderId="31" xfId="1" applyFont="1" applyFill="1" applyBorder="1" applyAlignment="1">
      <alignment horizontal="center" vertical="center" wrapText="1"/>
    </xf>
    <xf numFmtId="165" fontId="8" fillId="4" borderId="33" xfId="0" applyNumberFormat="1" applyFont="1" applyFill="1" applyBorder="1" applyAlignment="1">
      <alignment horizontal="left" vertical="center"/>
    </xf>
    <xf numFmtId="0" fontId="6" fillId="4" borderId="12" xfId="0" applyFont="1" applyFill="1" applyBorder="1" applyAlignment="1">
      <alignment horizontal="center" vertical="center"/>
    </xf>
    <xf numFmtId="165" fontId="8" fillId="4" borderId="25" xfId="0" applyNumberFormat="1" applyFont="1" applyFill="1" applyBorder="1" applyAlignment="1">
      <alignment horizontal="left" vertical="center"/>
    </xf>
    <xf numFmtId="0" fontId="12" fillId="3" borderId="44" xfId="0" applyFont="1" applyFill="1" applyBorder="1" applyAlignment="1">
      <alignment vertical="center"/>
    </xf>
    <xf numFmtId="164" fontId="31" fillId="4" borderId="16" xfId="1" applyFont="1" applyFill="1" applyBorder="1" applyAlignment="1">
      <alignment horizontal="right" vertical="center"/>
    </xf>
    <xf numFmtId="0" fontId="33" fillId="4" borderId="0" xfId="0" applyFont="1" applyFill="1" applyAlignment="1">
      <alignment vertical="center" wrapText="1"/>
    </xf>
    <xf numFmtId="0" fontId="49" fillId="0" borderId="0" xfId="0" applyFont="1" applyAlignment="1">
      <alignment horizontal="center" vertical="center"/>
    </xf>
    <xf numFmtId="0" fontId="3" fillId="4" borderId="0" xfId="0" applyFont="1" applyFill="1" applyAlignment="1">
      <alignment vertical="center"/>
    </xf>
    <xf numFmtId="0" fontId="3" fillId="4" borderId="0" xfId="0" applyFont="1" applyFill="1" applyAlignment="1">
      <alignment horizontal="center" vertical="center"/>
    </xf>
    <xf numFmtId="0" fontId="39" fillId="4" borderId="0" xfId="0" applyFont="1" applyFill="1" applyAlignment="1">
      <alignment horizontal="left" vertical="center" wrapText="1"/>
    </xf>
    <xf numFmtId="0" fontId="34" fillId="4" borderId="0" xfId="0" applyFont="1" applyFill="1" applyAlignment="1">
      <alignment horizontal="left" vertical="center" wrapText="1"/>
    </xf>
    <xf numFmtId="0" fontId="33" fillId="4" borderId="0" xfId="0" applyFont="1" applyFill="1" applyAlignment="1">
      <alignment horizontal="left" vertical="center" wrapText="1"/>
    </xf>
    <xf numFmtId="0" fontId="21" fillId="4" borderId="0" xfId="0" applyFont="1" applyFill="1" applyAlignment="1">
      <alignment horizontal="center" vertical="center"/>
    </xf>
    <xf numFmtId="0" fontId="43" fillId="4" borderId="0" xfId="0" applyFont="1" applyFill="1" applyAlignment="1">
      <alignment horizontal="left" vertical="center" wrapText="1"/>
    </xf>
    <xf numFmtId="0" fontId="44" fillId="0" borderId="0" xfId="0" applyFont="1" applyAlignment="1">
      <alignment horizontal="center"/>
    </xf>
    <xf numFmtId="0" fontId="45" fillId="0" borderId="0" xfId="0" applyFont="1" applyAlignment="1">
      <alignment horizontal="center"/>
    </xf>
    <xf numFmtId="0" fontId="39" fillId="4" borderId="0" xfId="0" applyFont="1" applyFill="1" applyAlignment="1">
      <alignment horizontal="center" vertical="center" wrapText="1"/>
    </xf>
    <xf numFmtId="0" fontId="26" fillId="0" borderId="0" xfId="0" applyFont="1" applyAlignment="1">
      <alignment horizontal="center" vertical="center" wrapText="1"/>
    </xf>
    <xf numFmtId="0" fontId="35" fillId="0" borderId="0" xfId="0" applyFont="1" applyAlignment="1">
      <alignment horizontal="left" wrapText="1"/>
    </xf>
    <xf numFmtId="164" fontId="31" fillId="4" borderId="34" xfId="1" applyFont="1" applyFill="1" applyBorder="1" applyAlignment="1">
      <alignment horizontal="right" vertical="center"/>
    </xf>
    <xf numFmtId="164" fontId="31" fillId="4" borderId="5" xfId="1" applyFont="1" applyFill="1" applyBorder="1" applyAlignment="1">
      <alignment horizontal="right" vertical="center"/>
    </xf>
    <xf numFmtId="0" fontId="21" fillId="4" borderId="0" xfId="0" applyFont="1" applyFill="1" applyAlignment="1">
      <alignment vertical="center"/>
    </xf>
    <xf numFmtId="164" fontId="10" fillId="4" borderId="1" xfId="1" applyFont="1" applyFill="1" applyBorder="1" applyAlignment="1">
      <alignment horizontal="right" vertical="center"/>
    </xf>
    <xf numFmtId="164" fontId="31" fillId="4" borderId="8" xfId="1" applyFont="1" applyFill="1" applyBorder="1" applyAlignment="1">
      <alignment horizontal="right" vertical="center"/>
    </xf>
    <xf numFmtId="164" fontId="31" fillId="4" borderId="30" xfId="1" applyFont="1" applyFill="1" applyBorder="1" applyAlignment="1">
      <alignment horizontal="right" vertical="center"/>
    </xf>
    <xf numFmtId="164" fontId="31" fillId="4" borderId="43" xfId="1" applyFont="1" applyFill="1" applyBorder="1" applyAlignment="1">
      <alignment horizontal="right" vertical="center"/>
    </xf>
    <xf numFmtId="164" fontId="6" fillId="4" borderId="32" xfId="1" applyFont="1" applyFill="1" applyBorder="1" applyAlignment="1">
      <alignment horizontal="left" vertical="center" wrapText="1"/>
    </xf>
    <xf numFmtId="164" fontId="31" fillId="4" borderId="11" xfId="1" applyFont="1" applyFill="1" applyBorder="1" applyAlignment="1">
      <alignment horizontal="right" vertical="center"/>
    </xf>
    <xf numFmtId="165" fontId="6" fillId="4" borderId="29" xfId="0" applyNumberFormat="1" applyFont="1" applyFill="1" applyBorder="1" applyAlignment="1">
      <alignment horizontal="left" vertical="center"/>
    </xf>
    <xf numFmtId="164" fontId="11" fillId="4" borderId="22" xfId="1" applyFont="1" applyFill="1" applyBorder="1" applyAlignment="1">
      <alignment horizontal="center" vertical="center" wrapText="1"/>
    </xf>
    <xf numFmtId="164" fontId="31" fillId="4" borderId="20" xfId="1" applyFont="1" applyFill="1" applyBorder="1" applyAlignment="1">
      <alignment horizontal="right" vertical="center"/>
    </xf>
    <xf numFmtId="164" fontId="6" fillId="4" borderId="30" xfId="1" applyFont="1" applyFill="1" applyBorder="1" applyAlignment="1">
      <alignment horizontal="left" vertical="center" wrapText="1"/>
    </xf>
    <xf numFmtId="164" fontId="31" fillId="4" borderId="7" xfId="1" applyFont="1" applyFill="1" applyBorder="1" applyAlignment="1">
      <alignment horizontal="right" vertical="center"/>
    </xf>
    <xf numFmtId="164" fontId="31" fillId="4" borderId="32" xfId="1" applyFont="1" applyFill="1" applyBorder="1" applyAlignment="1">
      <alignment horizontal="right" vertical="center"/>
    </xf>
    <xf numFmtId="0" fontId="24" fillId="0" borderId="0" xfId="0" applyFont="1" applyAlignment="1">
      <alignment horizontal="center" vertical="center"/>
    </xf>
    <xf numFmtId="0" fontId="46" fillId="0" borderId="0" xfId="0" applyFont="1" applyAlignment="1">
      <alignment horizontal="center"/>
    </xf>
    <xf numFmtId="0" fontId="22" fillId="0" borderId="0" xfId="0" applyFont="1" applyAlignment="1">
      <alignment horizontal="center"/>
    </xf>
    <xf numFmtId="0" fontId="5" fillId="2" borderId="1"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24" xfId="0" applyFont="1" applyFill="1" applyBorder="1" applyAlignment="1">
      <alignment horizontal="center" vertical="center" wrapText="1"/>
    </xf>
    <xf numFmtId="0" fontId="4" fillId="2" borderId="15" xfId="0" applyFont="1" applyFill="1" applyBorder="1" applyAlignment="1">
      <alignment horizontal="center" vertical="center" wrapText="1"/>
    </xf>
    <xf numFmtId="0" fontId="4" fillId="2" borderId="23"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8" fillId="0" borderId="0" xfId="0" applyFont="1" applyAlignment="1">
      <alignment horizontal="center" vertical="center"/>
    </xf>
    <xf numFmtId="0" fontId="49" fillId="0" borderId="0" xfId="0" applyFont="1" applyAlignment="1">
      <alignment horizontal="center" vertical="center"/>
    </xf>
    <xf numFmtId="0" fontId="21" fillId="4" borderId="0" xfId="0" applyFont="1" applyFill="1" applyAlignment="1">
      <alignment horizontal="center" vertical="center"/>
    </xf>
    <xf numFmtId="0" fontId="48" fillId="0" borderId="0" xfId="0" applyFont="1" applyAlignment="1">
      <alignment horizontal="center"/>
    </xf>
    <xf numFmtId="0" fontId="50" fillId="0" borderId="0" xfId="0" applyFont="1" applyAlignment="1">
      <alignment horizontal="center"/>
    </xf>
    <xf numFmtId="0" fontId="21" fillId="0" borderId="0" xfId="0" applyFont="1" applyAlignment="1">
      <alignment horizontal="center" vertical="center"/>
    </xf>
    <xf numFmtId="0" fontId="43" fillId="4" borderId="0" xfId="0" applyFont="1" applyFill="1" applyAlignment="1">
      <alignment horizontal="left" vertical="center" wrapText="1"/>
    </xf>
    <xf numFmtId="0" fontId="41" fillId="2" borderId="1" xfId="0" applyFont="1" applyFill="1" applyBorder="1" applyAlignment="1">
      <alignment horizontal="center" vertical="center" wrapText="1"/>
    </xf>
    <xf numFmtId="0" fontId="41" fillId="2" borderId="3" xfId="0" applyFont="1" applyFill="1" applyBorder="1" applyAlignment="1">
      <alignment horizontal="center" vertical="center" wrapText="1"/>
    </xf>
    <xf numFmtId="0" fontId="41" fillId="2" borderId="39" xfId="0" applyFont="1" applyFill="1" applyBorder="1" applyAlignment="1">
      <alignment horizontal="center" vertical="center" wrapText="1"/>
    </xf>
    <xf numFmtId="0" fontId="41" fillId="2" borderId="25" xfId="0" applyFont="1" applyFill="1" applyBorder="1" applyAlignment="1">
      <alignment horizontal="center" vertical="center" wrapText="1"/>
    </xf>
    <xf numFmtId="0" fontId="41" fillId="2" borderId="40" xfId="0" applyFont="1" applyFill="1" applyBorder="1" applyAlignment="1">
      <alignment horizontal="center" vertical="center" wrapText="1"/>
    </xf>
    <xf numFmtId="0" fontId="41" fillId="2" borderId="42" xfId="0" applyFont="1" applyFill="1" applyBorder="1" applyAlignment="1">
      <alignment horizontal="center" vertical="center" wrapText="1"/>
    </xf>
    <xf numFmtId="0" fontId="21" fillId="6" borderId="0" xfId="0" applyFont="1" applyFill="1" applyAlignment="1">
      <alignment horizontal="center" vertical="center"/>
    </xf>
    <xf numFmtId="0" fontId="3" fillId="4" borderId="0" xfId="0" applyFont="1" applyFill="1" applyAlignment="1">
      <alignment horizontal="center" vertical="center"/>
    </xf>
    <xf numFmtId="0" fontId="4" fillId="2" borderId="37" xfId="0" applyFont="1" applyFill="1" applyBorder="1" applyAlignment="1">
      <alignment horizontal="center" vertical="center" wrapText="1"/>
    </xf>
    <xf numFmtId="0" fontId="4" fillId="2" borderId="36" xfId="0" applyFont="1" applyFill="1" applyBorder="1" applyAlignment="1">
      <alignment horizontal="center" vertical="center" wrapText="1"/>
    </xf>
    <xf numFmtId="0" fontId="5" fillId="2" borderId="38" xfId="0" applyFont="1" applyFill="1" applyBorder="1" applyAlignment="1">
      <alignment horizontal="center" vertical="center" wrapText="1"/>
    </xf>
    <xf numFmtId="0" fontId="5" fillId="2" borderId="41" xfId="0" applyFont="1" applyFill="1" applyBorder="1" applyAlignment="1">
      <alignment horizontal="center" vertical="center" wrapText="1"/>
    </xf>
  </cellXfs>
  <cellStyles count="3">
    <cellStyle name="Millares" xfId="1" builtinId="3"/>
    <cellStyle name="Moneda 2" xfId="2" xr:uid="{00000000-0005-0000-0000-000001000000}"/>
    <cellStyle name="Normal" xfId="0" builtinId="0"/>
  </cellStyles>
  <dxfs count="0"/>
  <tableStyles count="0" defaultTableStyle="TableStyleMedium2" defaultPivotStyle="PivotStyleLight16"/>
  <colors>
    <mruColors>
      <color rgb="FFCCCCFF"/>
      <color rgb="FF1207F7"/>
      <color rgb="FF0000FF"/>
      <color rgb="FFADEEF1"/>
      <color rgb="FFFFCCFF"/>
      <color rgb="FFFF66FF"/>
      <color rgb="FFFF99FF"/>
      <color rgb="FFFCCCCF"/>
      <color rgb="FFFCC4C8"/>
      <color rgb="FFFBAF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628649</xdr:colOff>
      <xdr:row>0</xdr:row>
      <xdr:rowOff>200025</xdr:rowOff>
    </xdr:from>
    <xdr:to>
      <xdr:col>7</xdr:col>
      <xdr:colOff>704849</xdr:colOff>
      <xdr:row>4</xdr:row>
      <xdr:rowOff>85725</xdr:rowOff>
    </xdr:to>
    <xdr:pic>
      <xdr:nvPicPr>
        <xdr:cNvPr id="9" name="Imagen 8" descr="C:\Users\Contabilidad\Downloads\TAMAÑO MINIMO IVC CONSEJO.png">
          <a:extLst>
            <a:ext uri="{FF2B5EF4-FFF2-40B4-BE49-F238E27FC236}">
              <a16:creationId xmlns:a16="http://schemas.microsoft.com/office/drawing/2014/main" id="{1C6B4852-E5B2-42A2-88C1-599FE00B35D1}"/>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924924" y="200025"/>
          <a:ext cx="1152525" cy="962025"/>
        </a:xfrm>
        <a:prstGeom prst="rect">
          <a:avLst/>
        </a:prstGeom>
        <a:noFill/>
        <a:ln w="9525">
          <a:noFill/>
          <a:miter lim="800000"/>
          <a:headEnd/>
          <a:tailEnd/>
        </a:ln>
      </xdr:spPr>
    </xdr:pic>
    <xdr:clientData/>
  </xdr:twoCellAnchor>
  <xdr:twoCellAnchor editAs="oneCell">
    <xdr:from>
      <xdr:col>1</xdr:col>
      <xdr:colOff>247650</xdr:colOff>
      <xdr:row>0</xdr:row>
      <xdr:rowOff>28575</xdr:rowOff>
    </xdr:from>
    <xdr:to>
      <xdr:col>3</xdr:col>
      <xdr:colOff>495300</xdr:colOff>
      <xdr:row>4</xdr:row>
      <xdr:rowOff>55624</xdr:rowOff>
    </xdr:to>
    <xdr:pic>
      <xdr:nvPicPr>
        <xdr:cNvPr id="10" name="Imagen 9">
          <a:extLst>
            <a:ext uri="{FF2B5EF4-FFF2-40B4-BE49-F238E27FC236}">
              <a16:creationId xmlns:a16="http://schemas.microsoft.com/office/drawing/2014/main" id="{D8768277-0F5C-4DD6-8C65-42B5D6AEC69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2425" y="28575"/>
          <a:ext cx="1457325" cy="1103374"/>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447674</xdr:colOff>
      <xdr:row>0</xdr:row>
      <xdr:rowOff>0</xdr:rowOff>
    </xdr:from>
    <xdr:to>
      <xdr:col>9</xdr:col>
      <xdr:colOff>761999</xdr:colOff>
      <xdr:row>3</xdr:row>
      <xdr:rowOff>47625</xdr:rowOff>
    </xdr:to>
    <xdr:pic>
      <xdr:nvPicPr>
        <xdr:cNvPr id="3" name="Imagen 2" descr="C:\Users\Contabilidad\Downloads\TAMAÑO MINIMO IVC CONSEJO.png">
          <a:extLst>
            <a:ext uri="{FF2B5EF4-FFF2-40B4-BE49-F238E27FC236}">
              <a16:creationId xmlns:a16="http://schemas.microsoft.com/office/drawing/2014/main" id="{02FDC5B8-D173-46B0-8EC1-44C3D71A792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829924" y="276225"/>
          <a:ext cx="1019175" cy="933450"/>
        </a:xfrm>
        <a:prstGeom prst="rect">
          <a:avLst/>
        </a:prstGeom>
        <a:noFill/>
        <a:ln w="9525">
          <a:noFill/>
          <a:miter lim="800000"/>
          <a:headEnd/>
          <a:tailEnd/>
        </a:ln>
      </xdr:spPr>
    </xdr:pic>
    <xdr:clientData/>
  </xdr:twoCellAnchor>
  <xdr:twoCellAnchor>
    <xdr:from>
      <xdr:col>7</xdr:col>
      <xdr:colOff>323851</xdr:colOff>
      <xdr:row>42</xdr:row>
      <xdr:rowOff>28576</xdr:rowOff>
    </xdr:from>
    <xdr:to>
      <xdr:col>7</xdr:col>
      <xdr:colOff>485775</xdr:colOff>
      <xdr:row>44</xdr:row>
      <xdr:rowOff>28575</xdr:rowOff>
    </xdr:to>
    <xdr:sp macro="" textlink="">
      <xdr:nvSpPr>
        <xdr:cNvPr id="4" name="Flecha: hacia abajo 3">
          <a:extLst>
            <a:ext uri="{FF2B5EF4-FFF2-40B4-BE49-F238E27FC236}">
              <a16:creationId xmlns:a16="http://schemas.microsoft.com/office/drawing/2014/main" id="{F2F8B1E4-C481-4CB1-806A-96E30D86B6B9}"/>
            </a:ext>
          </a:extLst>
        </xdr:cNvPr>
        <xdr:cNvSpPr/>
      </xdr:nvSpPr>
      <xdr:spPr>
        <a:xfrm>
          <a:off x="9801226" y="23317201"/>
          <a:ext cx="161924" cy="390524"/>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419" sz="1100"/>
        </a:p>
      </xdr:txBody>
    </xdr:sp>
    <xdr:clientData/>
  </xdr:twoCellAnchor>
  <xdr:twoCellAnchor>
    <xdr:from>
      <xdr:col>9</xdr:col>
      <xdr:colOff>371475</xdr:colOff>
      <xdr:row>42</xdr:row>
      <xdr:rowOff>28575</xdr:rowOff>
    </xdr:from>
    <xdr:to>
      <xdr:col>9</xdr:col>
      <xdr:colOff>523875</xdr:colOff>
      <xdr:row>44</xdr:row>
      <xdr:rowOff>57150</xdr:rowOff>
    </xdr:to>
    <xdr:sp macro="" textlink="">
      <xdr:nvSpPr>
        <xdr:cNvPr id="5" name="Flecha: hacia abajo 4">
          <a:extLst>
            <a:ext uri="{FF2B5EF4-FFF2-40B4-BE49-F238E27FC236}">
              <a16:creationId xmlns:a16="http://schemas.microsoft.com/office/drawing/2014/main" id="{94F3EE05-CFD5-434A-BA23-28B64A39D25E}"/>
            </a:ext>
          </a:extLst>
        </xdr:cNvPr>
        <xdr:cNvSpPr/>
      </xdr:nvSpPr>
      <xdr:spPr>
        <a:xfrm>
          <a:off x="11515725" y="23317200"/>
          <a:ext cx="152400" cy="41910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419" sz="1100"/>
        </a:p>
      </xdr:txBody>
    </xdr:sp>
    <xdr:clientData/>
  </xdr:twoCellAnchor>
  <xdr:twoCellAnchor>
    <xdr:from>
      <xdr:col>10</xdr:col>
      <xdr:colOff>352426</xdr:colOff>
      <xdr:row>42</xdr:row>
      <xdr:rowOff>19050</xdr:rowOff>
    </xdr:from>
    <xdr:to>
      <xdr:col>10</xdr:col>
      <xdr:colOff>495300</xdr:colOff>
      <xdr:row>44</xdr:row>
      <xdr:rowOff>9525</xdr:rowOff>
    </xdr:to>
    <xdr:sp macro="" textlink="">
      <xdr:nvSpPr>
        <xdr:cNvPr id="6" name="Flecha: hacia abajo 5">
          <a:extLst>
            <a:ext uri="{FF2B5EF4-FFF2-40B4-BE49-F238E27FC236}">
              <a16:creationId xmlns:a16="http://schemas.microsoft.com/office/drawing/2014/main" id="{3870DBA5-ABF0-4251-A12A-D6035AB98089}"/>
            </a:ext>
          </a:extLst>
        </xdr:cNvPr>
        <xdr:cNvSpPr/>
      </xdr:nvSpPr>
      <xdr:spPr>
        <a:xfrm>
          <a:off x="12382501" y="23307675"/>
          <a:ext cx="142874" cy="38100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419" sz="1100"/>
        </a:p>
      </xdr:txBody>
    </xdr:sp>
    <xdr:clientData/>
  </xdr:twoCellAnchor>
  <xdr:twoCellAnchor editAs="oneCell">
    <xdr:from>
      <xdr:col>1</xdr:col>
      <xdr:colOff>266700</xdr:colOff>
      <xdr:row>0</xdr:row>
      <xdr:rowOff>0</xdr:rowOff>
    </xdr:from>
    <xdr:to>
      <xdr:col>3</xdr:col>
      <xdr:colOff>200025</xdr:colOff>
      <xdr:row>3</xdr:row>
      <xdr:rowOff>22836</xdr:rowOff>
    </xdr:to>
    <xdr:pic>
      <xdr:nvPicPr>
        <xdr:cNvPr id="7" name="Imagen 6">
          <a:extLst>
            <a:ext uri="{FF2B5EF4-FFF2-40B4-BE49-F238E27FC236}">
              <a16:creationId xmlns:a16="http://schemas.microsoft.com/office/drawing/2014/main" id="{7DAF0898-8BB0-48AD-BAF2-26D9959B992B}"/>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71475" y="0"/>
          <a:ext cx="1200150" cy="908661"/>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1F19EF-0972-467A-A73F-D3478A6E1B43}">
  <sheetPr>
    <tabColor rgb="FFFFFF00"/>
  </sheetPr>
  <dimension ref="B1:I53"/>
  <sheetViews>
    <sheetView topLeftCell="A4" workbookViewId="0">
      <selection activeCell="H7" sqref="H7"/>
    </sheetView>
  </sheetViews>
  <sheetFormatPr baseColWidth="10" defaultRowHeight="15" x14ac:dyDescent="0.25"/>
  <cols>
    <col min="1" max="1" width="1.5703125" customWidth="1"/>
    <col min="2" max="2" width="9.140625" customWidth="1"/>
    <col min="3" max="3" width="9" customWidth="1"/>
    <col min="4" max="4" width="19.140625" customWidth="1"/>
    <col min="5" max="5" width="29.7109375" customWidth="1"/>
    <col min="6" max="6" width="55.85546875" customWidth="1"/>
    <col min="7" max="7" width="16.140625" customWidth="1"/>
    <col min="8" max="8" width="15.140625" customWidth="1"/>
  </cols>
  <sheetData>
    <row r="1" spans="2:8" ht="18" customHeight="1" x14ac:dyDescent="0.6">
      <c r="B1" s="160"/>
      <c r="C1" s="160"/>
      <c r="D1" s="160"/>
      <c r="E1" s="160"/>
      <c r="F1" s="160"/>
      <c r="G1" s="160"/>
      <c r="H1" s="160"/>
    </row>
    <row r="2" spans="2:8" ht="24.75" customHeight="1" x14ac:dyDescent="0.35">
      <c r="B2" s="159" t="s">
        <v>0</v>
      </c>
      <c r="C2" s="159"/>
      <c r="D2" s="159"/>
      <c r="E2" s="159"/>
      <c r="F2" s="159"/>
      <c r="G2" s="159"/>
      <c r="H2" s="159"/>
    </row>
    <row r="3" spans="2:8" ht="21" customHeight="1" x14ac:dyDescent="0.25">
      <c r="B3" s="158" t="s">
        <v>33</v>
      </c>
      <c r="C3" s="158"/>
      <c r="D3" s="158"/>
      <c r="E3" s="158"/>
      <c r="F3" s="158"/>
      <c r="G3" s="158"/>
      <c r="H3" s="158"/>
    </row>
    <row r="4" spans="2:8" ht="21" customHeight="1" x14ac:dyDescent="0.25">
      <c r="B4" s="158" t="s">
        <v>14</v>
      </c>
      <c r="C4" s="158"/>
      <c r="D4" s="158"/>
      <c r="E4" s="158"/>
      <c r="F4" s="158"/>
      <c r="G4" s="158"/>
      <c r="H4" s="158"/>
    </row>
    <row r="5" spans="2:8" ht="17.25" customHeight="1" x14ac:dyDescent="0.25">
      <c r="B5" s="169" t="s">
        <v>71</v>
      </c>
      <c r="C5" s="169"/>
      <c r="D5" s="169"/>
      <c r="E5" s="169"/>
      <c r="F5" s="169"/>
      <c r="G5" s="169"/>
      <c r="H5" s="169"/>
    </row>
    <row r="6" spans="2:8" ht="18" customHeight="1" x14ac:dyDescent="0.25">
      <c r="B6" s="170" t="s">
        <v>72</v>
      </c>
      <c r="C6" s="170"/>
      <c r="D6" s="170"/>
      <c r="E6" s="170"/>
      <c r="F6" s="170"/>
      <c r="G6" s="170"/>
      <c r="H6" s="170"/>
    </row>
    <row r="7" spans="2:8" ht="9.75" customHeight="1" x14ac:dyDescent="0.25">
      <c r="B7" s="130"/>
      <c r="C7" s="130"/>
      <c r="D7" s="130"/>
      <c r="E7" s="130"/>
      <c r="F7" s="130"/>
      <c r="G7" s="130"/>
      <c r="H7" s="130"/>
    </row>
    <row r="8" spans="2:8" ht="17.25" customHeight="1" x14ac:dyDescent="0.25">
      <c r="B8" s="158" t="s">
        <v>70</v>
      </c>
      <c r="C8" s="158"/>
      <c r="D8" s="158"/>
      <c r="E8" s="158"/>
      <c r="F8" s="158"/>
      <c r="G8" s="158"/>
      <c r="H8" s="158"/>
    </row>
    <row r="9" spans="2:8" ht="20.25" customHeight="1" x14ac:dyDescent="0.25">
      <c r="B9" s="158" t="s">
        <v>73</v>
      </c>
      <c r="C9" s="158"/>
      <c r="D9" s="158"/>
      <c r="E9" s="158"/>
      <c r="F9" s="158"/>
      <c r="G9" s="158"/>
      <c r="H9" s="158"/>
    </row>
    <row r="10" spans="2:8" ht="13.5" customHeight="1" thickBot="1" x14ac:dyDescent="0.3">
      <c r="C10" s="131"/>
      <c r="D10" s="131"/>
      <c r="E10" s="131"/>
      <c r="F10" s="131"/>
      <c r="G10" s="131"/>
      <c r="H10" s="131"/>
    </row>
    <row r="11" spans="2:8" ht="24" customHeight="1" x14ac:dyDescent="0.25">
      <c r="B11" s="165" t="s">
        <v>55</v>
      </c>
      <c r="C11" s="167" t="s">
        <v>1</v>
      </c>
      <c r="D11" s="167" t="s">
        <v>2</v>
      </c>
      <c r="E11" s="167" t="s">
        <v>3</v>
      </c>
      <c r="F11" s="167" t="s">
        <v>4</v>
      </c>
      <c r="G11" s="161" t="s">
        <v>56</v>
      </c>
      <c r="H11" s="163" t="s">
        <v>5</v>
      </c>
    </row>
    <row r="12" spans="2:8" ht="10.5" customHeight="1" thickBot="1" x14ac:dyDescent="0.3">
      <c r="B12" s="166"/>
      <c r="C12" s="168"/>
      <c r="D12" s="168"/>
      <c r="E12" s="168"/>
      <c r="F12" s="168"/>
      <c r="G12" s="162"/>
      <c r="H12" s="164"/>
    </row>
    <row r="13" spans="2:8" s="1" customFormat="1" ht="33" customHeight="1" x14ac:dyDescent="0.25">
      <c r="B13" s="44">
        <v>44104</v>
      </c>
      <c r="C13" s="85">
        <v>44104</v>
      </c>
      <c r="D13" s="76" t="s">
        <v>28</v>
      </c>
      <c r="E13" s="40" t="s">
        <v>24</v>
      </c>
      <c r="F13" s="43" t="s">
        <v>29</v>
      </c>
      <c r="G13" s="29" t="s">
        <v>25</v>
      </c>
      <c r="H13" s="71">
        <v>2600</v>
      </c>
    </row>
    <row r="14" spans="2:8" s="1" customFormat="1" ht="35.25" customHeight="1" thickBot="1" x14ac:dyDescent="0.3">
      <c r="B14" s="44">
        <v>44169</v>
      </c>
      <c r="C14" s="80">
        <v>44169</v>
      </c>
      <c r="D14" s="81" t="s">
        <v>30</v>
      </c>
      <c r="E14" s="82" t="s">
        <v>24</v>
      </c>
      <c r="F14" s="58" t="s">
        <v>31</v>
      </c>
      <c r="G14" s="125" t="s">
        <v>25</v>
      </c>
      <c r="H14" s="83">
        <v>2640</v>
      </c>
    </row>
    <row r="15" spans="2:8" s="1" customFormat="1" ht="21" customHeight="1" thickBot="1" x14ac:dyDescent="0.3">
      <c r="B15" s="34"/>
      <c r="C15" s="84"/>
      <c r="D15" s="35"/>
      <c r="E15" s="36"/>
      <c r="F15" s="37"/>
      <c r="G15" s="38"/>
      <c r="H15" s="72">
        <f>SUM(H13:H14)</f>
        <v>5240</v>
      </c>
    </row>
    <row r="16" spans="2:8" s="42" customFormat="1" ht="33" customHeight="1" x14ac:dyDescent="0.25">
      <c r="B16" s="44">
        <v>44377</v>
      </c>
      <c r="C16" s="45">
        <v>44377</v>
      </c>
      <c r="D16" s="78" t="s">
        <v>43</v>
      </c>
      <c r="E16" s="46" t="s">
        <v>44</v>
      </c>
      <c r="F16" s="56" t="s">
        <v>116</v>
      </c>
      <c r="G16" s="33" t="s">
        <v>45</v>
      </c>
      <c r="H16" s="73">
        <f>324896.04+54109.97+108219.94+53839.95+53839.95+53839.95+53839.95</f>
        <v>702585.74999999988</v>
      </c>
    </row>
    <row r="17" spans="2:8" s="42" customFormat="1" ht="33" customHeight="1" x14ac:dyDescent="0.25">
      <c r="B17" s="44">
        <v>44377</v>
      </c>
      <c r="C17" s="45">
        <v>44377</v>
      </c>
      <c r="D17" s="78" t="s">
        <v>43</v>
      </c>
      <c r="E17" s="57" t="s">
        <v>46</v>
      </c>
      <c r="F17" s="59" t="s">
        <v>115</v>
      </c>
      <c r="G17" s="33" t="s">
        <v>48</v>
      </c>
      <c r="H17" s="73">
        <f>625+250+250+125+125+125+125</f>
        <v>1625</v>
      </c>
    </row>
    <row r="18" spans="2:8" s="42" customFormat="1" ht="38.25" customHeight="1" x14ac:dyDescent="0.25">
      <c r="B18" s="113">
        <v>44607</v>
      </c>
      <c r="C18" s="45">
        <v>44600</v>
      </c>
      <c r="D18" s="57" t="s">
        <v>101</v>
      </c>
      <c r="E18" s="57" t="s">
        <v>102</v>
      </c>
      <c r="F18" s="43" t="s">
        <v>117</v>
      </c>
      <c r="G18" s="55" t="s">
        <v>27</v>
      </c>
      <c r="H18" s="73">
        <v>53926</v>
      </c>
    </row>
    <row r="19" spans="2:8" s="42" customFormat="1" ht="44.25" customHeight="1" x14ac:dyDescent="0.25">
      <c r="B19" s="115">
        <v>44623</v>
      </c>
      <c r="C19" s="79">
        <v>44620</v>
      </c>
      <c r="D19" s="116" t="s">
        <v>94</v>
      </c>
      <c r="E19" s="116" t="s">
        <v>93</v>
      </c>
      <c r="F19" s="117" t="s">
        <v>118</v>
      </c>
      <c r="G19" s="29" t="s">
        <v>27</v>
      </c>
      <c r="H19" s="143">
        <v>64998.54</v>
      </c>
    </row>
    <row r="20" spans="2:8" s="42" customFormat="1" ht="26.25" customHeight="1" x14ac:dyDescent="0.25">
      <c r="B20" s="115">
        <v>44623</v>
      </c>
      <c r="C20" s="79">
        <v>44255</v>
      </c>
      <c r="D20" s="118" t="s">
        <v>85</v>
      </c>
      <c r="E20" s="119" t="s">
        <v>20</v>
      </c>
      <c r="F20" s="117" t="s">
        <v>82</v>
      </c>
      <c r="G20" s="120" t="s">
        <v>21</v>
      </c>
      <c r="H20" s="73">
        <v>80790.710000000006</v>
      </c>
    </row>
    <row r="21" spans="2:8" s="42" customFormat="1" ht="29.25" customHeight="1" x14ac:dyDescent="0.25">
      <c r="B21" s="115">
        <v>44623</v>
      </c>
      <c r="C21" s="79">
        <v>44255</v>
      </c>
      <c r="D21" s="118" t="s">
        <v>84</v>
      </c>
      <c r="E21" s="119" t="s">
        <v>20</v>
      </c>
      <c r="F21" s="117" t="s">
        <v>83</v>
      </c>
      <c r="G21" s="120" t="s">
        <v>21</v>
      </c>
      <c r="H21" s="73">
        <v>241756.86</v>
      </c>
    </row>
    <row r="22" spans="2:8" s="42" customFormat="1" ht="40.5" customHeight="1" x14ac:dyDescent="0.25">
      <c r="B22" s="115">
        <v>44608</v>
      </c>
      <c r="C22" s="79">
        <v>44596</v>
      </c>
      <c r="D22" s="116" t="s">
        <v>80</v>
      </c>
      <c r="E22" s="116" t="s">
        <v>23</v>
      </c>
      <c r="F22" s="117" t="s">
        <v>81</v>
      </c>
      <c r="G22" s="55" t="s">
        <v>49</v>
      </c>
      <c r="H22" s="143">
        <v>5847</v>
      </c>
    </row>
    <row r="23" spans="2:8" s="42" customFormat="1" ht="33" customHeight="1" x14ac:dyDescent="0.25">
      <c r="B23" s="115">
        <v>44628</v>
      </c>
      <c r="C23" s="79">
        <v>44609</v>
      </c>
      <c r="D23" s="116" t="s">
        <v>108</v>
      </c>
      <c r="E23" s="116" t="s">
        <v>37</v>
      </c>
      <c r="F23" s="117" t="s">
        <v>109</v>
      </c>
      <c r="G23" s="29" t="s">
        <v>15</v>
      </c>
      <c r="H23" s="143">
        <v>121445.46</v>
      </c>
    </row>
    <row r="24" spans="2:8" s="42" customFormat="1" ht="32.25" customHeight="1" x14ac:dyDescent="0.25">
      <c r="B24" s="115">
        <v>44628</v>
      </c>
      <c r="C24" s="79">
        <v>44609</v>
      </c>
      <c r="D24" s="116" t="s">
        <v>110</v>
      </c>
      <c r="E24" s="116" t="s">
        <v>37</v>
      </c>
      <c r="F24" s="117" t="s">
        <v>111</v>
      </c>
      <c r="G24" s="29" t="s">
        <v>15</v>
      </c>
      <c r="H24" s="143">
        <v>97939.61</v>
      </c>
    </row>
    <row r="25" spans="2:8" ht="31.5" customHeight="1" x14ac:dyDescent="0.25">
      <c r="B25" s="152">
        <v>44608</v>
      </c>
      <c r="C25" s="79">
        <v>44595</v>
      </c>
      <c r="D25" s="116" t="s">
        <v>74</v>
      </c>
      <c r="E25" s="118" t="s">
        <v>22</v>
      </c>
      <c r="F25" s="121" t="s">
        <v>75</v>
      </c>
      <c r="G25" s="29" t="s">
        <v>15</v>
      </c>
      <c r="H25" s="143">
        <v>2960.25</v>
      </c>
    </row>
    <row r="26" spans="2:8" ht="31.5" customHeight="1" x14ac:dyDescent="0.25">
      <c r="B26" s="152">
        <v>44628</v>
      </c>
      <c r="C26" s="79">
        <v>44615</v>
      </c>
      <c r="D26" s="116" t="s">
        <v>106</v>
      </c>
      <c r="E26" s="118" t="s">
        <v>22</v>
      </c>
      <c r="F26" s="121" t="s">
        <v>107</v>
      </c>
      <c r="G26" s="29" t="s">
        <v>15</v>
      </c>
      <c r="H26" s="143">
        <v>12619.58</v>
      </c>
    </row>
    <row r="27" spans="2:8" ht="31.5" customHeight="1" x14ac:dyDescent="0.25">
      <c r="B27" s="44">
        <v>44615</v>
      </c>
      <c r="C27" s="45">
        <v>44593</v>
      </c>
      <c r="D27" s="70" t="s">
        <v>76</v>
      </c>
      <c r="E27" s="47" t="s">
        <v>38</v>
      </c>
      <c r="F27" s="60" t="s">
        <v>77</v>
      </c>
      <c r="G27" s="33" t="s">
        <v>16</v>
      </c>
      <c r="H27" s="156">
        <v>910</v>
      </c>
    </row>
    <row r="28" spans="2:8" ht="31.5" customHeight="1" x14ac:dyDescent="0.25">
      <c r="B28" s="113">
        <v>44615</v>
      </c>
      <c r="C28" s="79">
        <v>44593</v>
      </c>
      <c r="D28" s="70" t="s">
        <v>79</v>
      </c>
      <c r="E28" s="111" t="s">
        <v>39</v>
      </c>
      <c r="F28" s="114" t="s">
        <v>78</v>
      </c>
      <c r="G28" s="112" t="s">
        <v>19</v>
      </c>
      <c r="H28" s="157">
        <v>26500</v>
      </c>
    </row>
    <row r="29" spans="2:8" ht="58.5" customHeight="1" x14ac:dyDescent="0.25">
      <c r="B29" s="113">
        <v>44624</v>
      </c>
      <c r="C29" s="79">
        <v>44620</v>
      </c>
      <c r="D29" s="68" t="s">
        <v>98</v>
      </c>
      <c r="E29" s="114" t="s">
        <v>99</v>
      </c>
      <c r="F29" s="114" t="s">
        <v>100</v>
      </c>
      <c r="G29" s="153" t="s">
        <v>26</v>
      </c>
      <c r="H29" s="149">
        <v>52392</v>
      </c>
    </row>
    <row r="30" spans="2:8" ht="40.5" customHeight="1" x14ac:dyDescent="0.25">
      <c r="B30" s="113">
        <v>44616</v>
      </c>
      <c r="C30" s="79">
        <v>44607</v>
      </c>
      <c r="D30" s="68" t="s">
        <v>95</v>
      </c>
      <c r="E30" s="114" t="s">
        <v>96</v>
      </c>
      <c r="F30" s="114" t="s">
        <v>97</v>
      </c>
      <c r="G30" s="153" t="s">
        <v>34</v>
      </c>
      <c r="H30" s="149">
        <v>1800</v>
      </c>
    </row>
    <row r="31" spans="2:8" ht="35.25" customHeight="1" x14ac:dyDescent="0.25">
      <c r="B31" s="115">
        <v>44588</v>
      </c>
      <c r="C31" s="79">
        <v>44607</v>
      </c>
      <c r="D31" s="122" t="s">
        <v>86</v>
      </c>
      <c r="E31" s="122" t="s">
        <v>32</v>
      </c>
      <c r="F31" s="118" t="s">
        <v>87</v>
      </c>
      <c r="G31" s="123" t="s">
        <v>18</v>
      </c>
      <c r="H31" s="150">
        <v>59000</v>
      </c>
    </row>
    <row r="32" spans="2:8" s="42" customFormat="1" ht="30" customHeight="1" x14ac:dyDescent="0.25">
      <c r="B32" s="44">
        <v>44356</v>
      </c>
      <c r="C32" s="45">
        <v>44306</v>
      </c>
      <c r="D32" s="70" t="s">
        <v>40</v>
      </c>
      <c r="E32" s="47" t="s">
        <v>41</v>
      </c>
      <c r="F32" s="32" t="s">
        <v>42</v>
      </c>
      <c r="G32" s="33" t="s">
        <v>17</v>
      </c>
      <c r="H32" s="74">
        <v>79041.81</v>
      </c>
    </row>
    <row r="33" spans="2:9" ht="53.25" customHeight="1" x14ac:dyDescent="0.25">
      <c r="B33" s="44">
        <v>44533</v>
      </c>
      <c r="C33" s="79">
        <v>44525</v>
      </c>
      <c r="D33" s="68" t="s">
        <v>51</v>
      </c>
      <c r="E33" s="60" t="s">
        <v>52</v>
      </c>
      <c r="F33" s="60" t="s">
        <v>53</v>
      </c>
      <c r="G33" s="67" t="s">
        <v>50</v>
      </c>
      <c r="H33" s="144">
        <v>290917.96999999997</v>
      </c>
      <c r="I33" s="65"/>
    </row>
    <row r="34" spans="2:9" ht="39" customHeight="1" x14ac:dyDescent="0.25">
      <c r="B34" s="44">
        <v>44620</v>
      </c>
      <c r="C34" s="79">
        <v>44609</v>
      </c>
      <c r="D34" s="68" t="s">
        <v>90</v>
      </c>
      <c r="E34" s="60" t="s">
        <v>88</v>
      </c>
      <c r="F34" s="60" t="s">
        <v>89</v>
      </c>
      <c r="G34" s="67" t="s">
        <v>35</v>
      </c>
      <c r="H34" s="144">
        <v>45000</v>
      </c>
    </row>
    <row r="35" spans="2:9" ht="41.25" customHeight="1" x14ac:dyDescent="0.25">
      <c r="B35" s="44">
        <v>44623</v>
      </c>
      <c r="C35" s="79">
        <v>44609</v>
      </c>
      <c r="D35" s="68" t="s">
        <v>91</v>
      </c>
      <c r="E35" s="60" t="s">
        <v>88</v>
      </c>
      <c r="F35" s="60" t="s">
        <v>92</v>
      </c>
      <c r="G35" s="67" t="s">
        <v>35</v>
      </c>
      <c r="H35" s="144">
        <v>90000</v>
      </c>
    </row>
    <row r="36" spans="2:9" ht="41.25" customHeight="1" x14ac:dyDescent="0.25">
      <c r="B36" s="44">
        <v>44627</v>
      </c>
      <c r="C36" s="79">
        <v>44617</v>
      </c>
      <c r="D36" s="68" t="s">
        <v>104</v>
      </c>
      <c r="E36" s="60" t="s">
        <v>103</v>
      </c>
      <c r="F36" s="60" t="s">
        <v>105</v>
      </c>
      <c r="G36" s="67" t="s">
        <v>25</v>
      </c>
      <c r="H36" s="144">
        <v>84946</v>
      </c>
    </row>
    <row r="37" spans="2:9" s="1" customFormat="1" ht="62.25" customHeight="1" x14ac:dyDescent="0.25">
      <c r="B37" s="44">
        <v>44550</v>
      </c>
      <c r="C37" s="79">
        <v>44544</v>
      </c>
      <c r="D37" s="77" t="s">
        <v>65</v>
      </c>
      <c r="E37" s="47" t="s">
        <v>66</v>
      </c>
      <c r="F37" s="47" t="s">
        <v>69</v>
      </c>
      <c r="G37" s="69" t="s">
        <v>62</v>
      </c>
      <c r="H37" s="74">
        <v>5160</v>
      </c>
    </row>
    <row r="38" spans="2:9" s="1" customFormat="1" ht="57.75" customHeight="1" x14ac:dyDescent="0.25">
      <c r="B38" s="44">
        <v>44550</v>
      </c>
      <c r="C38" s="79">
        <v>44544</v>
      </c>
      <c r="D38" s="77" t="s">
        <v>63</v>
      </c>
      <c r="E38" s="47" t="s">
        <v>64</v>
      </c>
      <c r="F38" s="47" t="s">
        <v>61</v>
      </c>
      <c r="G38" s="69" t="s">
        <v>62</v>
      </c>
      <c r="H38" s="74">
        <v>1860</v>
      </c>
    </row>
    <row r="39" spans="2:9" ht="21.75" customHeight="1" thickBot="1" x14ac:dyDescent="0.3">
      <c r="B39" s="18"/>
      <c r="C39" s="20"/>
      <c r="D39" s="19"/>
      <c r="E39" s="20"/>
      <c r="F39" s="20"/>
      <c r="G39" s="20"/>
      <c r="H39" s="75">
        <f>SUM(H16:H38)</f>
        <v>2124022.54</v>
      </c>
    </row>
    <row r="40" spans="2:9" ht="20.25" customHeight="1" thickBot="1" x14ac:dyDescent="0.3">
      <c r="H40" s="22">
        <f>SUM(H39,H15)</f>
        <v>2129262.54</v>
      </c>
    </row>
    <row r="41" spans="2:9" ht="15.75" thickTop="1" x14ac:dyDescent="0.25">
      <c r="H41" s="2"/>
    </row>
    <row r="42" spans="2:9" ht="18" customHeight="1" x14ac:dyDescent="0.25">
      <c r="B42" s="64" t="s">
        <v>112</v>
      </c>
      <c r="C42" s="1"/>
      <c r="D42" s="1"/>
      <c r="E42" s="1"/>
      <c r="F42" s="1"/>
      <c r="G42" s="1"/>
      <c r="H42" s="2"/>
    </row>
    <row r="43" spans="2:9" ht="14.25" customHeight="1" x14ac:dyDescent="0.5">
      <c r="B43" s="64" t="s">
        <v>114</v>
      </c>
      <c r="C43" s="1"/>
      <c r="D43" s="1"/>
      <c r="E43" s="1"/>
      <c r="F43" s="6"/>
      <c r="G43" s="6"/>
      <c r="H43" s="30"/>
    </row>
    <row r="44" spans="2:9" ht="11.25" customHeight="1" x14ac:dyDescent="0.25">
      <c r="B44" s="64" t="s">
        <v>113</v>
      </c>
      <c r="C44" s="1"/>
      <c r="D44" s="1"/>
      <c r="E44" s="1"/>
      <c r="F44" s="1"/>
      <c r="G44" s="1"/>
      <c r="H44" s="2"/>
    </row>
    <row r="45" spans="2:9" ht="18" customHeight="1" x14ac:dyDescent="0.25">
      <c r="C45" s="64"/>
      <c r="D45" s="1"/>
      <c r="E45" s="1"/>
      <c r="F45" s="1"/>
      <c r="G45" s="1"/>
      <c r="H45" s="2"/>
    </row>
    <row r="46" spans="2:9" x14ac:dyDescent="0.25">
      <c r="B46" s="3" t="s">
        <v>6</v>
      </c>
      <c r="C46" s="3"/>
      <c r="E46" s="3" t="s">
        <v>7</v>
      </c>
      <c r="F46" s="4" t="s">
        <v>8</v>
      </c>
      <c r="G46" s="3" t="s">
        <v>9</v>
      </c>
      <c r="H46" s="5"/>
    </row>
    <row r="47" spans="2:9" ht="15" customHeight="1" x14ac:dyDescent="0.25">
      <c r="B47" s="3"/>
      <c r="C47" s="3"/>
      <c r="E47" s="3"/>
      <c r="F47" s="4"/>
      <c r="G47" s="3"/>
      <c r="H47" s="5"/>
    </row>
    <row r="48" spans="2:9" ht="15" customHeight="1" x14ac:dyDescent="0.25">
      <c r="H48" s="6"/>
    </row>
    <row r="49" spans="2:8" x14ac:dyDescent="0.25">
      <c r="B49" s="7" t="s">
        <v>13</v>
      </c>
      <c r="C49" s="7"/>
      <c r="E49" s="7"/>
      <c r="F49" s="7" t="s">
        <v>10</v>
      </c>
      <c r="G49" s="7" t="s">
        <v>36</v>
      </c>
      <c r="H49" s="9"/>
    </row>
    <row r="50" spans="2:8" x14ac:dyDescent="0.25">
      <c r="B50" s="8" t="s">
        <v>47</v>
      </c>
      <c r="C50" s="10"/>
      <c r="E50" s="8"/>
      <c r="F50" s="8" t="s">
        <v>11</v>
      </c>
      <c r="G50" s="8" t="s">
        <v>12</v>
      </c>
      <c r="H50" s="11"/>
    </row>
    <row r="51" spans="2:8" x14ac:dyDescent="0.25">
      <c r="B51" s="27" t="s">
        <v>121</v>
      </c>
      <c r="C51" s="28"/>
      <c r="E51" s="11"/>
      <c r="F51" s="8"/>
      <c r="G51" s="8"/>
      <c r="H51" s="11"/>
    </row>
    <row r="52" spans="2:8" x14ac:dyDescent="0.25">
      <c r="C52" s="27"/>
      <c r="D52" s="28"/>
      <c r="E52" s="8"/>
      <c r="F52" s="8"/>
      <c r="G52" s="8"/>
      <c r="H52" s="11"/>
    </row>
    <row r="53" spans="2:8" x14ac:dyDescent="0.25">
      <c r="C53" s="13"/>
      <c r="D53" s="12"/>
      <c r="E53" s="8"/>
      <c r="G53" s="8"/>
      <c r="H53" s="11"/>
    </row>
  </sheetData>
  <mergeCells count="15">
    <mergeCell ref="B9:H9"/>
    <mergeCell ref="B2:H2"/>
    <mergeCell ref="B1:H1"/>
    <mergeCell ref="G11:G12"/>
    <mergeCell ref="H11:H12"/>
    <mergeCell ref="B11:B12"/>
    <mergeCell ref="C11:C12"/>
    <mergeCell ref="D11:D12"/>
    <mergeCell ref="E11:E12"/>
    <mergeCell ref="F11:F12"/>
    <mergeCell ref="B3:H3"/>
    <mergeCell ref="B4:H4"/>
    <mergeCell ref="B5:H5"/>
    <mergeCell ref="B6:H6"/>
    <mergeCell ref="B8:H8"/>
  </mergeCells>
  <pageMargins left="0.27559055118110237" right="0.19685039370078741" top="0.3" bottom="0.19685039370078741" header="0.31" footer="0.31496062992125984"/>
  <pageSetup scale="80" orientation="landscape"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B95C66-EDC4-4803-AA4F-C299754C64B3}">
  <sheetPr>
    <tabColor rgb="FF00B050"/>
  </sheetPr>
  <dimension ref="A1:T58"/>
  <sheetViews>
    <sheetView tabSelected="1" topLeftCell="A7" workbookViewId="0">
      <selection activeCell="B5" sqref="B5:K5"/>
    </sheetView>
  </sheetViews>
  <sheetFormatPr baseColWidth="10" defaultRowHeight="15" x14ac:dyDescent="0.25"/>
  <cols>
    <col min="1" max="1" width="1.5703125" customWidth="1"/>
    <col min="2" max="2" width="9.5703125" customWidth="1"/>
    <col min="3" max="3" width="9.42578125" customWidth="1"/>
    <col min="4" max="4" width="18.85546875" customWidth="1"/>
    <col min="5" max="5" width="29.85546875" customWidth="1"/>
    <col min="6" max="6" width="55.85546875" customWidth="1"/>
    <col min="7" max="7" width="16.140625" customWidth="1"/>
    <col min="8" max="8" width="14.42578125" customWidth="1"/>
    <col min="9" max="9" width="10.5703125" customWidth="1"/>
    <col min="10" max="11" width="13.28515625" customWidth="1"/>
    <col min="12" max="12" width="17.85546875" customWidth="1"/>
    <col min="13" max="13" width="12.42578125" customWidth="1"/>
    <col min="14" max="14" width="10.140625" customWidth="1"/>
    <col min="15" max="15" width="12.85546875" customWidth="1"/>
  </cols>
  <sheetData>
    <row r="1" spans="1:20" ht="23.25" customHeight="1" x14ac:dyDescent="0.35">
      <c r="B1" s="159" t="s">
        <v>0</v>
      </c>
      <c r="C1" s="159"/>
      <c r="D1" s="159"/>
      <c r="E1" s="159"/>
      <c r="F1" s="159"/>
      <c r="G1" s="159"/>
      <c r="H1" s="159"/>
      <c r="I1" s="159"/>
      <c r="J1" s="159"/>
      <c r="K1" s="159"/>
      <c r="L1" s="15"/>
      <c r="M1" s="15"/>
      <c r="N1" s="15"/>
      <c r="O1" s="15"/>
      <c r="P1" s="15"/>
      <c r="Q1" s="15"/>
      <c r="R1" s="15"/>
    </row>
    <row r="2" spans="1:20" ht="23.25" customHeight="1" x14ac:dyDescent="0.3">
      <c r="B2" s="158" t="s">
        <v>33</v>
      </c>
      <c r="C2" s="158"/>
      <c r="D2" s="158"/>
      <c r="E2" s="158"/>
      <c r="F2" s="158"/>
      <c r="G2" s="158"/>
      <c r="H2" s="158"/>
      <c r="I2" s="158"/>
      <c r="J2" s="158"/>
      <c r="K2" s="158"/>
      <c r="L2" s="15"/>
      <c r="M2" s="15"/>
      <c r="N2" s="15"/>
      <c r="O2" s="15"/>
      <c r="P2" s="15"/>
      <c r="Q2" s="15"/>
      <c r="R2" s="15"/>
    </row>
    <row r="3" spans="1:20" ht="23.25" customHeight="1" x14ac:dyDescent="0.3">
      <c r="B3" s="158" t="s">
        <v>14</v>
      </c>
      <c r="C3" s="158"/>
      <c r="D3" s="158"/>
      <c r="E3" s="158"/>
      <c r="F3" s="158"/>
      <c r="G3" s="158"/>
      <c r="H3" s="158"/>
      <c r="I3" s="158"/>
      <c r="J3" s="158"/>
      <c r="K3" s="158"/>
      <c r="L3" s="15"/>
      <c r="M3" s="15"/>
      <c r="N3" s="15"/>
      <c r="O3" s="15"/>
      <c r="P3" s="15"/>
      <c r="Q3" s="15"/>
      <c r="R3" s="15"/>
    </row>
    <row r="4" spans="1:20" ht="20.100000000000001" customHeight="1" x14ac:dyDescent="0.4">
      <c r="A4" s="138"/>
      <c r="B4" s="172" t="s">
        <v>71</v>
      </c>
      <c r="C4" s="172"/>
      <c r="D4" s="172"/>
      <c r="E4" s="172"/>
      <c r="F4" s="172"/>
      <c r="G4" s="172"/>
      <c r="H4" s="172"/>
      <c r="I4" s="172"/>
      <c r="J4" s="172"/>
      <c r="K4" s="172"/>
    </row>
    <row r="5" spans="1:20" ht="20.100000000000001" customHeight="1" x14ac:dyDescent="0.4">
      <c r="A5" s="139"/>
      <c r="B5" s="173" t="s">
        <v>72</v>
      </c>
      <c r="C5" s="173"/>
      <c r="D5" s="173"/>
      <c r="E5" s="173"/>
      <c r="F5" s="173"/>
      <c r="G5" s="173"/>
      <c r="H5" s="173"/>
      <c r="I5" s="173"/>
      <c r="J5" s="173"/>
      <c r="K5" s="173"/>
    </row>
    <row r="6" spans="1:20" ht="9" customHeight="1" x14ac:dyDescent="0.25"/>
    <row r="7" spans="1:20" ht="15.75" x14ac:dyDescent="0.25">
      <c r="B7" s="174"/>
      <c r="C7" s="174"/>
      <c r="D7" s="174"/>
      <c r="E7" s="174"/>
      <c r="F7" s="174"/>
      <c r="G7" s="174"/>
      <c r="H7" s="174"/>
      <c r="I7" s="174"/>
      <c r="J7" s="174"/>
      <c r="K7" s="174"/>
    </row>
    <row r="8" spans="1:20" ht="9" customHeight="1" x14ac:dyDescent="0.25"/>
    <row r="9" spans="1:20" ht="15.75" customHeight="1" x14ac:dyDescent="0.25">
      <c r="B9" s="171" t="s">
        <v>54</v>
      </c>
      <c r="C9" s="171"/>
      <c r="D9" s="171"/>
      <c r="E9" s="171"/>
      <c r="F9" s="171"/>
      <c r="G9" s="171"/>
      <c r="H9" s="171"/>
      <c r="I9" s="171"/>
      <c r="J9" s="171"/>
      <c r="K9" s="171"/>
    </row>
    <row r="10" spans="1:20" s="1" customFormat="1" ht="16.5" customHeight="1" x14ac:dyDescent="0.25">
      <c r="B10" s="182" t="s">
        <v>57</v>
      </c>
      <c r="C10" s="182"/>
      <c r="D10" s="182"/>
      <c r="E10" s="182"/>
      <c r="F10" s="182"/>
      <c r="G10" s="182"/>
      <c r="H10" s="182"/>
      <c r="I10" s="182"/>
      <c r="J10" s="182"/>
      <c r="K10" s="182"/>
      <c r="L10" s="145"/>
      <c r="M10" s="145"/>
      <c r="N10" s="145"/>
      <c r="O10" s="136"/>
      <c r="P10" s="136"/>
      <c r="Q10" s="136"/>
      <c r="R10" s="136"/>
      <c r="S10" s="136"/>
      <c r="T10" s="136"/>
    </row>
    <row r="11" spans="1:20" ht="16.5" customHeight="1" x14ac:dyDescent="0.25">
      <c r="B11" s="171" t="s">
        <v>73</v>
      </c>
      <c r="C11" s="171"/>
      <c r="D11" s="171"/>
      <c r="E11" s="171"/>
      <c r="F11" s="171"/>
      <c r="G11" s="171"/>
      <c r="H11" s="171"/>
      <c r="I11" s="171"/>
      <c r="J11" s="171"/>
      <c r="K11" s="171"/>
    </row>
    <row r="12" spans="1:20" ht="10.5" customHeight="1" thickBot="1" x14ac:dyDescent="0.3">
      <c r="C12" s="183"/>
      <c r="D12" s="183"/>
      <c r="E12" s="183"/>
      <c r="F12" s="183"/>
      <c r="G12" s="183"/>
      <c r="H12" s="183"/>
      <c r="I12" s="132"/>
      <c r="J12" s="132"/>
      <c r="K12" s="132"/>
      <c r="L12" s="1"/>
      <c r="M12" s="1"/>
    </row>
    <row r="13" spans="1:20" ht="24" customHeight="1" x14ac:dyDescent="0.25">
      <c r="B13" s="184" t="s">
        <v>55</v>
      </c>
      <c r="C13" s="167" t="s">
        <v>1</v>
      </c>
      <c r="D13" s="167" t="s">
        <v>2</v>
      </c>
      <c r="E13" s="167" t="s">
        <v>3</v>
      </c>
      <c r="F13" s="167" t="s">
        <v>4</v>
      </c>
      <c r="G13" s="161" t="s">
        <v>56</v>
      </c>
      <c r="H13" s="186" t="s">
        <v>5</v>
      </c>
      <c r="I13" s="176" t="s">
        <v>58</v>
      </c>
      <c r="J13" s="178" t="s">
        <v>59</v>
      </c>
      <c r="K13" s="180" t="s">
        <v>60</v>
      </c>
      <c r="L13" s="16"/>
      <c r="M13" s="1"/>
    </row>
    <row r="14" spans="1:20" ht="10.5" customHeight="1" thickBot="1" x14ac:dyDescent="0.3">
      <c r="B14" s="185"/>
      <c r="C14" s="168"/>
      <c r="D14" s="168"/>
      <c r="E14" s="168"/>
      <c r="F14" s="168"/>
      <c r="G14" s="162"/>
      <c r="H14" s="187"/>
      <c r="I14" s="177"/>
      <c r="J14" s="179"/>
      <c r="K14" s="181"/>
      <c r="L14" s="17"/>
      <c r="M14" s="1"/>
    </row>
    <row r="15" spans="1:20" s="1" customFormat="1" ht="33" customHeight="1" x14ac:dyDescent="0.25">
      <c r="B15" s="113">
        <v>44104</v>
      </c>
      <c r="C15" s="85">
        <v>44104</v>
      </c>
      <c r="D15" s="76" t="s">
        <v>28</v>
      </c>
      <c r="E15" s="40" t="s">
        <v>24</v>
      </c>
      <c r="F15" s="43" t="s">
        <v>29</v>
      </c>
      <c r="G15" s="29" t="s">
        <v>25</v>
      </c>
      <c r="H15" s="86">
        <v>2600</v>
      </c>
      <c r="I15" s="95">
        <v>44134</v>
      </c>
      <c r="J15" s="89">
        <v>0</v>
      </c>
      <c r="K15" s="71">
        <v>2600</v>
      </c>
      <c r="L15" s="41"/>
      <c r="M15" s="49"/>
    </row>
    <row r="16" spans="1:20" s="1" customFormat="1" ht="35.25" customHeight="1" thickBot="1" x14ac:dyDescent="0.3">
      <c r="B16" s="124">
        <v>44169</v>
      </c>
      <c r="C16" s="126">
        <v>44169</v>
      </c>
      <c r="D16" s="81" t="s">
        <v>30</v>
      </c>
      <c r="E16" s="82" t="s">
        <v>24</v>
      </c>
      <c r="F16" s="58" t="s">
        <v>31</v>
      </c>
      <c r="G16" s="125" t="s">
        <v>25</v>
      </c>
      <c r="H16" s="66">
        <v>2640</v>
      </c>
      <c r="I16" s="96">
        <v>44200</v>
      </c>
      <c r="J16" s="90">
        <v>0</v>
      </c>
      <c r="K16" s="83">
        <v>2640</v>
      </c>
      <c r="L16" s="41"/>
      <c r="M16" s="49"/>
    </row>
    <row r="17" spans="2:16" s="1" customFormat="1" ht="21" customHeight="1" thickBot="1" x14ac:dyDescent="0.3">
      <c r="B17" s="34"/>
      <c r="C17" s="84"/>
      <c r="D17" s="35"/>
      <c r="E17" s="36"/>
      <c r="F17" s="37"/>
      <c r="G17" s="38"/>
      <c r="H17" s="39">
        <f>SUM(H15:H16)</f>
        <v>5240</v>
      </c>
      <c r="I17" s="97"/>
      <c r="J17" s="91">
        <f>SUM(J15:J16)</f>
        <v>0</v>
      </c>
      <c r="K17" s="92">
        <f>SUM(K15:K16)</f>
        <v>5240</v>
      </c>
    </row>
    <row r="18" spans="2:16" s="1" customFormat="1" ht="32.25" customHeight="1" x14ac:dyDescent="0.25">
      <c r="B18" s="44">
        <v>44377</v>
      </c>
      <c r="C18" s="45">
        <v>44377</v>
      </c>
      <c r="D18" s="78" t="s">
        <v>43</v>
      </c>
      <c r="E18" s="46" t="s">
        <v>44</v>
      </c>
      <c r="F18" s="56" t="s">
        <v>116</v>
      </c>
      <c r="G18" s="33" t="s">
        <v>45</v>
      </c>
      <c r="H18" s="146">
        <f>324896.04+54109.97+108219.94+53839.95+53839.95+53839.95+53839.95</f>
        <v>702585.74999999988</v>
      </c>
      <c r="I18" s="110">
        <v>44387</v>
      </c>
      <c r="J18" s="93">
        <v>0</v>
      </c>
      <c r="K18" s="73">
        <f>324896.04+54109.97+108219.94+53839.95+53839.95+53839.95+53839.95</f>
        <v>702585.74999999988</v>
      </c>
      <c r="L18" s="101"/>
      <c r="M18" s="62"/>
    </row>
    <row r="19" spans="2:16" s="1" customFormat="1" ht="28.5" customHeight="1" x14ac:dyDescent="0.25">
      <c r="B19" s="44">
        <v>44377</v>
      </c>
      <c r="C19" s="45">
        <v>44377</v>
      </c>
      <c r="D19" s="78" t="s">
        <v>43</v>
      </c>
      <c r="E19" s="57" t="s">
        <v>46</v>
      </c>
      <c r="F19" s="59" t="s">
        <v>115</v>
      </c>
      <c r="G19" s="33" t="s">
        <v>48</v>
      </c>
      <c r="H19" s="50">
        <f>625+250+250+125+125+125+125</f>
        <v>1625</v>
      </c>
      <c r="I19" s="110">
        <v>44387</v>
      </c>
      <c r="J19" s="87">
        <v>0</v>
      </c>
      <c r="K19" s="73">
        <f>625+250+250+125+125+125+125</f>
        <v>1625</v>
      </c>
      <c r="L19" s="63"/>
      <c r="M19" s="53"/>
    </row>
    <row r="20" spans="2:16" s="42" customFormat="1" ht="51.75" customHeight="1" x14ac:dyDescent="0.25">
      <c r="B20" s="113">
        <v>44607</v>
      </c>
      <c r="C20" s="45">
        <v>44600</v>
      </c>
      <c r="D20" s="57" t="s">
        <v>101</v>
      </c>
      <c r="E20" s="57" t="s">
        <v>102</v>
      </c>
      <c r="F20" s="43" t="s">
        <v>119</v>
      </c>
      <c r="G20" s="55" t="s">
        <v>27</v>
      </c>
      <c r="H20" s="87">
        <v>53926</v>
      </c>
      <c r="I20" s="98">
        <v>44628</v>
      </c>
      <c r="J20" s="50">
        <v>0</v>
      </c>
      <c r="K20" s="73">
        <v>53926</v>
      </c>
      <c r="L20" s="52"/>
      <c r="M20" s="53"/>
      <c r="N20" s="133"/>
    </row>
    <row r="21" spans="2:16" s="42" customFormat="1" ht="50.25" customHeight="1" x14ac:dyDescent="0.25">
      <c r="B21" s="115">
        <v>44623</v>
      </c>
      <c r="C21" s="79">
        <v>44620</v>
      </c>
      <c r="D21" s="116" t="s">
        <v>94</v>
      </c>
      <c r="E21" s="116" t="s">
        <v>93</v>
      </c>
      <c r="F21" s="117" t="s">
        <v>120</v>
      </c>
      <c r="G21" s="29" t="s">
        <v>27</v>
      </c>
      <c r="H21" s="128">
        <v>64998.54</v>
      </c>
      <c r="I21" s="98">
        <v>44648</v>
      </c>
      <c r="J21" s="128">
        <v>64998.54</v>
      </c>
      <c r="K21" s="74">
        <v>0</v>
      </c>
      <c r="L21" s="137"/>
      <c r="M21" s="135"/>
      <c r="N21" s="133"/>
    </row>
    <row r="22" spans="2:16" s="42" customFormat="1" ht="23.25" customHeight="1" x14ac:dyDescent="0.25">
      <c r="B22" s="115">
        <v>44623</v>
      </c>
      <c r="C22" s="79">
        <v>44255</v>
      </c>
      <c r="D22" s="118" t="s">
        <v>85</v>
      </c>
      <c r="E22" s="119" t="s">
        <v>20</v>
      </c>
      <c r="F22" s="117" t="s">
        <v>82</v>
      </c>
      <c r="G22" s="120" t="s">
        <v>21</v>
      </c>
      <c r="H22" s="128">
        <v>80790.710000000006</v>
      </c>
      <c r="I22" s="98">
        <v>44648</v>
      </c>
      <c r="J22" s="94">
        <v>0</v>
      </c>
      <c r="K22" s="143">
        <v>80790.710000000006</v>
      </c>
      <c r="L22" s="134"/>
      <c r="M22" s="135"/>
      <c r="N22" s="133"/>
      <c r="O22" s="99"/>
    </row>
    <row r="23" spans="2:16" s="42" customFormat="1" ht="42.75" customHeight="1" x14ac:dyDescent="0.25">
      <c r="B23" s="115">
        <v>44623</v>
      </c>
      <c r="C23" s="79">
        <v>44255</v>
      </c>
      <c r="D23" s="118" t="s">
        <v>84</v>
      </c>
      <c r="E23" s="119" t="s">
        <v>20</v>
      </c>
      <c r="F23" s="117" t="s">
        <v>83</v>
      </c>
      <c r="G23" s="120" t="s">
        <v>21</v>
      </c>
      <c r="H23" s="128">
        <v>241756.86</v>
      </c>
      <c r="I23" s="98">
        <v>44648</v>
      </c>
      <c r="J23" s="50">
        <v>0</v>
      </c>
      <c r="K23" s="143">
        <v>241756.86</v>
      </c>
      <c r="L23" s="134"/>
      <c r="M23" s="135"/>
      <c r="N23" s="54"/>
    </row>
    <row r="24" spans="2:16" s="42" customFormat="1" ht="37.5" customHeight="1" x14ac:dyDescent="0.25">
      <c r="B24" s="115">
        <v>44608</v>
      </c>
      <c r="C24" s="79">
        <v>44596</v>
      </c>
      <c r="D24" s="116" t="s">
        <v>80</v>
      </c>
      <c r="E24" s="116" t="s">
        <v>23</v>
      </c>
      <c r="F24" s="117" t="s">
        <v>81</v>
      </c>
      <c r="G24" s="29" t="s">
        <v>49</v>
      </c>
      <c r="H24" s="128">
        <v>5847</v>
      </c>
      <c r="I24" s="98">
        <v>44624</v>
      </c>
      <c r="J24" s="128">
        <v>5847</v>
      </c>
      <c r="K24" s="73">
        <v>0</v>
      </c>
      <c r="L24" s="134"/>
      <c r="M24" s="129"/>
      <c r="N24" s="133"/>
      <c r="O24" s="141"/>
      <c r="P24"/>
    </row>
    <row r="25" spans="2:16" ht="33.75" customHeight="1" x14ac:dyDescent="0.25">
      <c r="B25" s="115">
        <v>44628</v>
      </c>
      <c r="C25" s="79">
        <v>44609</v>
      </c>
      <c r="D25" s="116" t="s">
        <v>108</v>
      </c>
      <c r="E25" s="116" t="s">
        <v>37</v>
      </c>
      <c r="F25" s="117" t="s">
        <v>109</v>
      </c>
      <c r="G25" s="29" t="s">
        <v>15</v>
      </c>
      <c r="H25" s="128">
        <v>121445.46</v>
      </c>
      <c r="I25" s="98">
        <v>44636</v>
      </c>
      <c r="J25" s="51">
        <v>0</v>
      </c>
      <c r="K25" s="143">
        <v>121445.46</v>
      </c>
      <c r="L25" s="134"/>
      <c r="M25" s="129"/>
    </row>
    <row r="26" spans="2:16" ht="33.75" customHeight="1" x14ac:dyDescent="0.25">
      <c r="B26" s="115">
        <v>44628</v>
      </c>
      <c r="C26" s="79">
        <v>44609</v>
      </c>
      <c r="D26" s="116" t="s">
        <v>110</v>
      </c>
      <c r="E26" s="116" t="s">
        <v>37</v>
      </c>
      <c r="F26" s="117" t="s">
        <v>111</v>
      </c>
      <c r="G26" s="29" t="s">
        <v>15</v>
      </c>
      <c r="H26" s="128">
        <v>97939.61</v>
      </c>
      <c r="I26" s="98">
        <v>44636</v>
      </c>
      <c r="J26" s="51">
        <v>0</v>
      </c>
      <c r="K26" s="143">
        <v>97939.61</v>
      </c>
      <c r="L26" s="134"/>
      <c r="M26" s="129"/>
    </row>
    <row r="27" spans="2:16" s="42" customFormat="1" ht="33" customHeight="1" x14ac:dyDescent="0.25">
      <c r="B27" s="152">
        <v>44608</v>
      </c>
      <c r="C27" s="79">
        <v>44595</v>
      </c>
      <c r="D27" s="116" t="s">
        <v>74</v>
      </c>
      <c r="E27" s="118" t="s">
        <v>22</v>
      </c>
      <c r="F27" s="121" t="s">
        <v>75</v>
      </c>
      <c r="G27" s="29" t="s">
        <v>15</v>
      </c>
      <c r="H27" s="128">
        <v>2960.25</v>
      </c>
      <c r="I27" s="109">
        <v>44623</v>
      </c>
      <c r="J27" s="128">
        <v>2960.25</v>
      </c>
      <c r="K27" s="74">
        <v>0</v>
      </c>
      <c r="L27" s="134"/>
      <c r="M27" s="129"/>
      <c r="N27" s="133"/>
      <c r="O27" s="102"/>
      <c r="P27"/>
    </row>
    <row r="28" spans="2:16" s="42" customFormat="1" ht="35.25" customHeight="1" x14ac:dyDescent="0.25">
      <c r="B28" s="152">
        <v>44628</v>
      </c>
      <c r="C28" s="79">
        <v>44615</v>
      </c>
      <c r="D28" s="116" t="s">
        <v>106</v>
      </c>
      <c r="E28" s="118" t="s">
        <v>22</v>
      </c>
      <c r="F28" s="121" t="s">
        <v>107</v>
      </c>
      <c r="G28" s="29" t="s">
        <v>15</v>
      </c>
      <c r="H28" s="128">
        <v>12619.58</v>
      </c>
      <c r="I28" s="109">
        <v>44643</v>
      </c>
      <c r="J28" s="94">
        <v>0</v>
      </c>
      <c r="K28" s="143">
        <v>12619.58</v>
      </c>
      <c r="L28" s="134"/>
      <c r="M28" s="129"/>
      <c r="N28" s="133"/>
      <c r="O28" s="102"/>
      <c r="P28"/>
    </row>
    <row r="29" spans="2:16" s="1" customFormat="1" ht="33" customHeight="1" x14ac:dyDescent="0.25">
      <c r="B29" s="44">
        <v>44615</v>
      </c>
      <c r="C29" s="45">
        <v>44593</v>
      </c>
      <c r="D29" s="70" t="s">
        <v>76</v>
      </c>
      <c r="E29" s="47" t="s">
        <v>38</v>
      </c>
      <c r="F29" s="60" t="s">
        <v>77</v>
      </c>
      <c r="G29" s="33" t="s">
        <v>16</v>
      </c>
      <c r="H29" s="147">
        <v>910</v>
      </c>
      <c r="I29" s="109">
        <v>44621</v>
      </c>
      <c r="J29" s="147">
        <v>910</v>
      </c>
      <c r="K29" s="74">
        <v>0</v>
      </c>
      <c r="L29" s="134"/>
      <c r="M29" s="129"/>
      <c r="N29" s="133"/>
      <c r="O29" s="102"/>
      <c r="P29"/>
    </row>
    <row r="30" spans="2:16" s="1" customFormat="1" ht="20.25" customHeight="1" x14ac:dyDescent="0.25">
      <c r="B30" s="113">
        <v>44615</v>
      </c>
      <c r="C30" s="79">
        <v>44593</v>
      </c>
      <c r="D30" s="70" t="s">
        <v>79</v>
      </c>
      <c r="E30" s="111" t="s">
        <v>39</v>
      </c>
      <c r="F30" s="114" t="s">
        <v>78</v>
      </c>
      <c r="G30" s="112" t="s">
        <v>19</v>
      </c>
      <c r="H30" s="148">
        <v>26500</v>
      </c>
      <c r="I30" s="109">
        <v>44621</v>
      </c>
      <c r="J30" s="148">
        <v>26500</v>
      </c>
      <c r="K30" s="74">
        <v>0</v>
      </c>
      <c r="L30" s="134"/>
      <c r="M30" s="129"/>
      <c r="N30" s="133"/>
      <c r="O30" s="102"/>
      <c r="P30"/>
    </row>
    <row r="31" spans="2:16" s="1" customFormat="1" ht="60" customHeight="1" x14ac:dyDescent="0.25">
      <c r="B31" s="113">
        <v>44624</v>
      </c>
      <c r="C31" s="79">
        <v>44620</v>
      </c>
      <c r="D31" s="68" t="s">
        <v>98</v>
      </c>
      <c r="E31" s="114" t="s">
        <v>99</v>
      </c>
      <c r="F31" s="114" t="s">
        <v>100</v>
      </c>
      <c r="G31" s="153" t="s">
        <v>26</v>
      </c>
      <c r="H31" s="154">
        <v>52392</v>
      </c>
      <c r="I31" s="109">
        <v>44648</v>
      </c>
      <c r="J31" s="94">
        <v>0</v>
      </c>
      <c r="K31" s="149">
        <v>52392</v>
      </c>
      <c r="L31" s="63"/>
      <c r="M31" s="135"/>
      <c r="N31" s="133"/>
      <c r="O31" s="102"/>
      <c r="P31"/>
    </row>
    <row r="32" spans="2:16" s="1" customFormat="1" ht="31.5" customHeight="1" x14ac:dyDescent="0.25">
      <c r="B32" s="113">
        <v>44616</v>
      </c>
      <c r="C32" s="79">
        <v>44607</v>
      </c>
      <c r="D32" s="68" t="s">
        <v>95</v>
      </c>
      <c r="E32" s="114" t="s">
        <v>96</v>
      </c>
      <c r="F32" s="114" t="s">
        <v>97</v>
      </c>
      <c r="G32" s="153" t="s">
        <v>34</v>
      </c>
      <c r="H32" s="154">
        <v>1800</v>
      </c>
      <c r="I32" s="109">
        <v>44635</v>
      </c>
      <c r="J32" s="94">
        <v>0</v>
      </c>
      <c r="K32" s="149">
        <v>1800</v>
      </c>
      <c r="L32" s="63"/>
      <c r="M32" s="135"/>
      <c r="N32" s="133"/>
      <c r="O32" s="102"/>
      <c r="P32"/>
    </row>
    <row r="33" spans="2:16" ht="40.5" customHeight="1" x14ac:dyDescent="0.25">
      <c r="B33" s="115">
        <v>44588</v>
      </c>
      <c r="C33" s="79">
        <v>44607</v>
      </c>
      <c r="D33" s="122" t="s">
        <v>86</v>
      </c>
      <c r="E33" s="122" t="s">
        <v>32</v>
      </c>
      <c r="F33" s="118" t="s">
        <v>87</v>
      </c>
      <c r="G33" s="123" t="s">
        <v>18</v>
      </c>
      <c r="H33" s="155">
        <v>59000</v>
      </c>
      <c r="I33" s="109">
        <v>44635</v>
      </c>
      <c r="J33" s="50">
        <v>0</v>
      </c>
      <c r="K33" s="150">
        <v>59000</v>
      </c>
      <c r="L33" s="63"/>
      <c r="M33" s="135"/>
    </row>
    <row r="34" spans="2:16" ht="31.5" customHeight="1" x14ac:dyDescent="0.25">
      <c r="B34" s="44">
        <v>44356</v>
      </c>
      <c r="C34" s="45">
        <v>44306</v>
      </c>
      <c r="D34" s="70" t="s">
        <v>40</v>
      </c>
      <c r="E34" s="47" t="s">
        <v>41</v>
      </c>
      <c r="F34" s="32" t="s">
        <v>42</v>
      </c>
      <c r="G34" s="33" t="s">
        <v>17</v>
      </c>
      <c r="H34" s="88">
        <v>79041.81</v>
      </c>
      <c r="I34" s="103">
        <v>44336</v>
      </c>
      <c r="J34" s="50">
        <v>0</v>
      </c>
      <c r="K34" s="74">
        <v>79041.81</v>
      </c>
      <c r="L34" s="134"/>
      <c r="M34" s="53"/>
    </row>
    <row r="35" spans="2:16" s="1" customFormat="1" ht="35.25" customHeight="1" x14ac:dyDescent="0.25">
      <c r="B35" s="44">
        <v>44533</v>
      </c>
      <c r="C35" s="79">
        <v>44525</v>
      </c>
      <c r="D35" s="68" t="s">
        <v>51</v>
      </c>
      <c r="E35" s="60" t="s">
        <v>52</v>
      </c>
      <c r="F35" s="60" t="s">
        <v>53</v>
      </c>
      <c r="G35" s="67" t="s">
        <v>50</v>
      </c>
      <c r="H35" s="151">
        <v>290917.96999999997</v>
      </c>
      <c r="I35" s="98">
        <v>44555</v>
      </c>
      <c r="J35" s="94">
        <v>290917.96999999997</v>
      </c>
      <c r="K35" s="104">
        <v>0</v>
      </c>
      <c r="L35" s="142"/>
      <c r="M35" s="129"/>
      <c r="N35" s="133"/>
      <c r="O35" s="102"/>
      <c r="P35"/>
    </row>
    <row r="36" spans="2:16" s="1" customFormat="1" ht="40.5" customHeight="1" x14ac:dyDescent="0.25">
      <c r="B36" s="44">
        <v>44620</v>
      </c>
      <c r="C36" s="79">
        <v>44609</v>
      </c>
      <c r="D36" s="68" t="s">
        <v>90</v>
      </c>
      <c r="E36" s="60" t="s">
        <v>88</v>
      </c>
      <c r="F36" s="60" t="s">
        <v>89</v>
      </c>
      <c r="G36" s="67" t="s">
        <v>35</v>
      </c>
      <c r="H36" s="151">
        <v>45000</v>
      </c>
      <c r="I36" s="103">
        <v>44637</v>
      </c>
      <c r="J36" s="94">
        <v>45000</v>
      </c>
      <c r="K36" s="104">
        <v>0</v>
      </c>
      <c r="L36" s="175"/>
      <c r="M36" s="135"/>
      <c r="N36" s="100"/>
      <c r="O36" s="42"/>
      <c r="P36" s="42"/>
    </row>
    <row r="37" spans="2:16" s="42" customFormat="1" ht="39" customHeight="1" x14ac:dyDescent="0.25">
      <c r="B37" s="44">
        <v>44623</v>
      </c>
      <c r="C37" s="79">
        <v>44609</v>
      </c>
      <c r="D37" s="68" t="s">
        <v>91</v>
      </c>
      <c r="E37" s="60" t="s">
        <v>88</v>
      </c>
      <c r="F37" s="60" t="s">
        <v>92</v>
      </c>
      <c r="G37" s="67" t="s">
        <v>35</v>
      </c>
      <c r="H37" s="151">
        <v>90000</v>
      </c>
      <c r="I37" s="98">
        <v>44637</v>
      </c>
      <c r="J37" s="151">
        <v>90000</v>
      </c>
      <c r="K37" s="74">
        <v>0</v>
      </c>
      <c r="L37" s="175"/>
      <c r="M37" s="135"/>
      <c r="N37" s="140"/>
    </row>
    <row r="38" spans="2:16" s="42" customFormat="1" ht="33.75" customHeight="1" x14ac:dyDescent="0.25">
      <c r="B38" s="44">
        <v>44627</v>
      </c>
      <c r="C38" s="79">
        <v>44617</v>
      </c>
      <c r="D38" s="68" t="s">
        <v>104</v>
      </c>
      <c r="E38" s="60" t="s">
        <v>103</v>
      </c>
      <c r="F38" s="60" t="s">
        <v>105</v>
      </c>
      <c r="G38" s="67" t="s">
        <v>25</v>
      </c>
      <c r="H38" s="151">
        <v>84946</v>
      </c>
      <c r="I38" s="98">
        <v>44645</v>
      </c>
      <c r="J38" s="94">
        <v>0</v>
      </c>
      <c r="K38" s="144">
        <v>84946</v>
      </c>
      <c r="L38" s="137"/>
      <c r="M38" s="135"/>
      <c r="N38" s="140"/>
    </row>
    <row r="39" spans="2:16" s="1" customFormat="1" ht="65.25" customHeight="1" x14ac:dyDescent="0.25">
      <c r="B39" s="44">
        <v>44550</v>
      </c>
      <c r="C39" s="79">
        <v>44544</v>
      </c>
      <c r="D39" s="77" t="s">
        <v>65</v>
      </c>
      <c r="E39" s="47" t="s">
        <v>66</v>
      </c>
      <c r="F39" s="47" t="s">
        <v>69</v>
      </c>
      <c r="G39" s="69" t="s">
        <v>62</v>
      </c>
      <c r="H39" s="88">
        <v>5160</v>
      </c>
      <c r="I39" s="98">
        <v>44575</v>
      </c>
      <c r="J39" s="50">
        <v>0</v>
      </c>
      <c r="K39" s="74">
        <v>5160</v>
      </c>
      <c r="L39" s="63"/>
      <c r="M39" s="61"/>
      <c r="N39"/>
      <c r="O39"/>
      <c r="P39"/>
    </row>
    <row r="40" spans="2:16" s="1" customFormat="1" ht="63" customHeight="1" x14ac:dyDescent="0.25">
      <c r="B40" s="44">
        <v>44550</v>
      </c>
      <c r="C40" s="79">
        <v>44544</v>
      </c>
      <c r="D40" s="77" t="s">
        <v>63</v>
      </c>
      <c r="E40" s="47" t="s">
        <v>64</v>
      </c>
      <c r="F40" s="47" t="s">
        <v>61</v>
      </c>
      <c r="G40" s="69" t="s">
        <v>62</v>
      </c>
      <c r="H40" s="88">
        <v>1860</v>
      </c>
      <c r="I40" s="98">
        <v>44575</v>
      </c>
      <c r="J40" s="50">
        <v>0</v>
      </c>
      <c r="K40" s="74">
        <v>1860</v>
      </c>
      <c r="L40" s="63"/>
      <c r="M40" s="61"/>
      <c r="N40"/>
      <c r="O40"/>
      <c r="P40"/>
    </row>
    <row r="41" spans="2:16" ht="21.75" customHeight="1" thickBot="1" x14ac:dyDescent="0.3">
      <c r="B41" s="18"/>
      <c r="C41" s="127"/>
      <c r="D41" s="19"/>
      <c r="E41" s="20"/>
      <c r="F41" s="20"/>
      <c r="G41" s="20"/>
      <c r="H41" s="21">
        <f>SUM(H18:H40)</f>
        <v>2124022.54</v>
      </c>
      <c r="I41" s="21"/>
      <c r="J41" s="21">
        <f>SUM(J18:J40)</f>
        <v>527133.76</v>
      </c>
      <c r="K41" s="75">
        <f>SUM(K18:K40)</f>
        <v>1596888.78</v>
      </c>
      <c r="L41" s="48"/>
      <c r="M41" s="1"/>
    </row>
    <row r="42" spans="2:16" ht="21.75" customHeight="1" thickBot="1" x14ac:dyDescent="0.3">
      <c r="H42" s="22">
        <f>SUM(H41,H17)</f>
        <v>2129262.54</v>
      </c>
      <c r="I42" s="26"/>
      <c r="J42" s="108">
        <f>SUM(J41,J17)</f>
        <v>527133.76</v>
      </c>
      <c r="K42" s="107">
        <f>SUM(K41,K17)</f>
        <v>1602128.78</v>
      </c>
      <c r="L42" s="1"/>
      <c r="M42" s="1"/>
    </row>
    <row r="43" spans="2:16" ht="15.75" thickTop="1" x14ac:dyDescent="0.25">
      <c r="H43" s="105"/>
      <c r="L43" s="14"/>
      <c r="M43" s="1"/>
    </row>
    <row r="44" spans="2:16" x14ac:dyDescent="0.25">
      <c r="H44" s="2"/>
      <c r="L44" s="14"/>
      <c r="M44" s="1"/>
    </row>
    <row r="45" spans="2:16" ht="21.75" customHeight="1" x14ac:dyDescent="0.25">
      <c r="H45" s="106" t="s">
        <v>67</v>
      </c>
      <c r="J45" s="106" t="s">
        <v>68</v>
      </c>
      <c r="K45" s="106" t="s">
        <v>60</v>
      </c>
      <c r="L45" s="14"/>
      <c r="M45" s="1"/>
    </row>
    <row r="46" spans="2:16" ht="18" customHeight="1" x14ac:dyDescent="0.25">
      <c r="B46" s="64" t="s">
        <v>112</v>
      </c>
      <c r="C46" s="1"/>
      <c r="D46" s="1"/>
      <c r="E46" s="1"/>
      <c r="F46" s="1"/>
      <c r="G46" s="1"/>
      <c r="H46" s="2"/>
    </row>
    <row r="47" spans="2:16" ht="14.25" customHeight="1" x14ac:dyDescent="0.5">
      <c r="B47" s="64" t="s">
        <v>114</v>
      </c>
      <c r="C47" s="1"/>
      <c r="D47" s="1"/>
      <c r="E47" s="1"/>
      <c r="F47" s="6"/>
      <c r="G47" s="6"/>
      <c r="H47" s="30"/>
    </row>
    <row r="48" spans="2:16" ht="11.25" customHeight="1" x14ac:dyDescent="0.25">
      <c r="B48" s="64" t="s">
        <v>113</v>
      </c>
      <c r="C48" s="1"/>
      <c r="D48" s="1"/>
      <c r="E48" s="1"/>
      <c r="F48" s="1"/>
      <c r="G48" s="1"/>
      <c r="H48" s="2"/>
      <c r="J48" t="s">
        <v>7</v>
      </c>
    </row>
    <row r="49" spans="3:13" ht="26.25" x14ac:dyDescent="0.4">
      <c r="H49" s="2"/>
      <c r="I49" s="2"/>
      <c r="J49" s="2"/>
      <c r="K49" s="2"/>
      <c r="L49" s="31"/>
    </row>
    <row r="50" spans="3:13" x14ac:dyDescent="0.25">
      <c r="C50" s="3" t="s">
        <v>6</v>
      </c>
      <c r="D50" s="3"/>
      <c r="E50" s="3" t="s">
        <v>7</v>
      </c>
      <c r="F50" s="4" t="s">
        <v>8</v>
      </c>
      <c r="G50" s="3" t="s">
        <v>9</v>
      </c>
      <c r="H50" s="5"/>
      <c r="I50" s="5"/>
      <c r="J50" s="5"/>
      <c r="K50" s="5"/>
      <c r="M50" s="1"/>
    </row>
    <row r="51" spans="3:13" ht="15" customHeight="1" x14ac:dyDescent="0.25">
      <c r="C51" s="3"/>
      <c r="D51" s="3"/>
      <c r="E51" s="3"/>
      <c r="F51" s="4"/>
      <c r="G51" s="3"/>
      <c r="H51" s="5"/>
      <c r="I51" s="5"/>
      <c r="J51" s="5"/>
      <c r="K51" s="5"/>
      <c r="L51" s="1"/>
      <c r="M51" s="1"/>
    </row>
    <row r="52" spans="3:13" ht="15" customHeight="1" x14ac:dyDescent="0.25">
      <c r="H52" s="6"/>
      <c r="I52" s="6"/>
      <c r="J52" s="6"/>
      <c r="K52" s="6"/>
      <c r="L52" s="1"/>
      <c r="M52" s="1"/>
    </row>
    <row r="53" spans="3:13" x14ac:dyDescent="0.25">
      <c r="C53" s="7" t="s">
        <v>13</v>
      </c>
      <c r="D53" s="7"/>
      <c r="E53" s="7"/>
      <c r="F53" s="7" t="s">
        <v>10</v>
      </c>
      <c r="G53" s="7" t="s">
        <v>36</v>
      </c>
      <c r="H53" s="9"/>
      <c r="I53" s="9"/>
      <c r="J53" s="9"/>
      <c r="K53" s="9"/>
      <c r="L53" s="1"/>
      <c r="M53" s="1"/>
    </row>
    <row r="54" spans="3:13" x14ac:dyDescent="0.25">
      <c r="C54" s="8" t="s">
        <v>47</v>
      </c>
      <c r="D54" s="10"/>
      <c r="E54" s="8"/>
      <c r="F54" s="8" t="s">
        <v>11</v>
      </c>
      <c r="G54" s="8" t="s">
        <v>12</v>
      </c>
      <c r="H54" s="11"/>
      <c r="I54" s="11"/>
      <c r="J54" s="11"/>
      <c r="K54" s="11"/>
      <c r="L54" s="1"/>
      <c r="M54" s="1"/>
    </row>
    <row r="55" spans="3:13" x14ac:dyDescent="0.25">
      <c r="C55" s="27" t="s">
        <v>121</v>
      </c>
      <c r="D55" s="28"/>
      <c r="E55" s="11"/>
      <c r="F55" s="8"/>
      <c r="G55" s="8"/>
      <c r="H55" s="11"/>
      <c r="I55" s="11"/>
      <c r="J55" s="11"/>
      <c r="K55" s="11"/>
      <c r="L55" s="1"/>
      <c r="M55" s="1"/>
    </row>
    <row r="56" spans="3:13" x14ac:dyDescent="0.25">
      <c r="C56" s="27"/>
      <c r="D56" s="28"/>
      <c r="E56" s="8"/>
      <c r="F56" s="8"/>
      <c r="G56" s="8"/>
      <c r="H56" s="11"/>
      <c r="I56" s="11"/>
      <c r="J56" s="11"/>
      <c r="K56" s="11"/>
      <c r="L56" s="1"/>
      <c r="M56" s="1"/>
    </row>
    <row r="57" spans="3:13" x14ac:dyDescent="0.25">
      <c r="C57" s="13"/>
      <c r="D57" s="12"/>
      <c r="E57" s="8"/>
      <c r="G57" s="8"/>
      <c r="H57" s="11"/>
      <c r="I57" s="11"/>
      <c r="J57" s="11"/>
      <c r="K57" s="11"/>
      <c r="L57" s="1"/>
      <c r="M57" s="1"/>
    </row>
    <row r="58" spans="3:13" s="1" customFormat="1" ht="18" customHeight="1" x14ac:dyDescent="0.25">
      <c r="C58" s="24"/>
      <c r="D58" s="25"/>
      <c r="E58" s="24"/>
      <c r="F58" s="24"/>
      <c r="G58" s="24"/>
      <c r="H58" s="23"/>
      <c r="I58" s="23"/>
      <c r="J58" s="23"/>
      <c r="K58" s="23"/>
      <c r="L58" s="48"/>
    </row>
  </sheetData>
  <mergeCells count="21">
    <mergeCell ref="L36:L37"/>
    <mergeCell ref="I13:I14"/>
    <mergeCell ref="J13:J14"/>
    <mergeCell ref="K13:K14"/>
    <mergeCell ref="B10:K10"/>
    <mergeCell ref="B11:K11"/>
    <mergeCell ref="C12:H12"/>
    <mergeCell ref="B13:B14"/>
    <mergeCell ref="C13:C14"/>
    <mergeCell ref="D13:D14"/>
    <mergeCell ref="E13:E14"/>
    <mergeCell ref="F13:F14"/>
    <mergeCell ref="G13:G14"/>
    <mergeCell ref="H13:H14"/>
    <mergeCell ref="B9:K9"/>
    <mergeCell ref="B1:K1"/>
    <mergeCell ref="B4:K4"/>
    <mergeCell ref="B5:K5"/>
    <mergeCell ref="B7:K7"/>
    <mergeCell ref="B2:K2"/>
    <mergeCell ref="B3:K3"/>
  </mergeCells>
  <pageMargins left="0.27559055118110237" right="0.19685039370078741" top="0.31496062992125984" bottom="0.19685039370078741" header="0.31496062992125984" footer="0.31496062992125984"/>
  <pageSetup scale="70" orientation="landscape"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Est.Supls.FEB.2022.FormatoMod  </vt:lpstr>
      <vt:lpstr>Est.Supls.FEB.2022Pagos Provs. </vt:lpstr>
      <vt:lpstr>'Est.Supls.FEB.2022.FormatoMod  '!Títulos_a_imprimir</vt:lpstr>
      <vt:lpstr>'Est.Supls.FEB.2022Pagos Provs. '!Títulos_a_imprimir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gabrielnatera@msn.com</dc:creator>
  <cp:lastModifiedBy>Alfredo Abel</cp:lastModifiedBy>
  <cp:lastPrinted>2022-03-10T13:43:51Z</cp:lastPrinted>
  <dcterms:created xsi:type="dcterms:W3CDTF">2017-10-02T12:37:41Z</dcterms:created>
  <dcterms:modified xsi:type="dcterms:W3CDTF">2024-06-05T13:19:38Z</dcterms:modified>
</cp:coreProperties>
</file>