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activeTab="1"/>
  </bookViews>
  <sheets>
    <sheet name="ESTADO CTA SUPLIDORES JUN 2022" sheetId="171" r:id="rId1"/>
    <sheet name="EST CTA SUP PAGOS APLICADOS" sheetId="17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9" i="172" l="1"/>
  <c r="K56" i="172" s="1"/>
  <c r="H55" i="171"/>
  <c r="H56" i="171" s="1"/>
  <c r="K20" i="172"/>
  <c r="J56" i="172"/>
  <c r="H20" i="172"/>
  <c r="H56" i="172" s="1"/>
  <c r="H57" i="172" s="1"/>
  <c r="K16" i="172"/>
  <c r="J16" i="172"/>
  <c r="H16" i="172"/>
  <c r="H19" i="171"/>
  <c r="H15" i="171"/>
  <c r="K57" i="172" l="1"/>
  <c r="J57" i="172"/>
</calcChain>
</file>

<file path=xl/sharedStrings.xml><?xml version="1.0" encoding="utf-8"?>
<sst xmlns="http://schemas.openxmlformats.org/spreadsheetml/2006/main" count="392" uniqueCount="172">
  <si>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</si>
  <si>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</si>
  <si>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</si>
  <si>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</si>
  <si>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</si>
  <si>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</si>
  <si>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</si>
  <si>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</si>
  <si>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</si>
  <si>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</si>
  <si>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</si>
  <si>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</si>
  <si>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</si>
  <si>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</si>
  <si>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2.2.1.6.01</t>
  </si>
  <si>
    <t>2.2.1.7.01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</si>
  <si>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</si>
  <si>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</si>
  <si>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</si>
  <si>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</si>
  <si>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</si>
  <si>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</si>
  <si>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</si>
  <si>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</si>
  <si>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</si>
  <si>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</si>
  <si>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</si>
  <si>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</si>
  <si>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</si>
  <si>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</si>
  <si>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</si>
  <si>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</si>
  <si>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</si>
  <si>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</si>
  <si>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</si>
  <si>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</si>
  <si>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</si>
  <si>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</si>
  <si>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</si>
  <si>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</si>
  <si>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</si>
  <si>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</si>
  <si>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</si>
  <si>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</si>
  <si>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</si>
  <si>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</si>
  <si>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</si>
  <si>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</si>
  <si>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</si>
  <si>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</si>
  <si>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</si>
  <si>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</si>
  <si>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</si>
  <si>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</si>
  <si>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 xml:space="preserve">EDENORTE DOMINICANA </t>
  </si>
  <si>
    <t>EDESUR DOMINICANA</t>
  </si>
  <si>
    <t xml:space="preserve">GOBERNACION DEL EDIFICIO DE LAS OFICINAS GUBERNAMENTAES DE LA PRESIDENCIA </t>
  </si>
  <si>
    <t>2.2.7.1.02</t>
  </si>
  <si>
    <t>CORPORACION DEL ACUEDUCTO Y ALCANTARILLADO DE SANTIAGO (CORAASAN)</t>
  </si>
  <si>
    <r>
      <t>ESTADO DE CUENTAS DE SUPLIDORES</t>
    </r>
    <r>
      <rPr>
        <b/>
        <sz val="12"/>
        <color rgb="FFFF66FF"/>
        <rFont val="Calibri"/>
        <family val="2"/>
        <scheme val="minor"/>
      </rPr>
      <t xml:space="preserve"> </t>
    </r>
  </si>
  <si>
    <t>B1500000013</t>
  </si>
  <si>
    <t>B1500169986</t>
  </si>
  <si>
    <t>B1500169992</t>
  </si>
  <si>
    <t>CORPORACION DEL ACUEDUCTO Y ALCANTARILLADO DE SANTO DOMINGO (CAASD)</t>
  </si>
  <si>
    <t>B1500298616</t>
  </si>
  <si>
    <t>B1500295319</t>
  </si>
  <si>
    <t>B1500021066</t>
  </si>
  <si>
    <t>B1500284198</t>
  </si>
  <si>
    <t>FRANKLIN BENJAMIN LOPEZ FORNERIN</t>
  </si>
  <si>
    <t xml:space="preserve">LIC. JOSÉ GABRIEL GUZMÁN </t>
  </si>
  <si>
    <t>B1500000018</t>
  </si>
  <si>
    <t>B1500021533</t>
  </si>
  <si>
    <t>B1500096037</t>
  </si>
  <si>
    <t>B1500096058</t>
  </si>
  <si>
    <t>B1500096080</t>
  </si>
  <si>
    <t>TECNOSERS COMPUTERS</t>
  </si>
  <si>
    <t>REPARACION DE EQUIPOS INFORMATICOS CONSISTENTE EN REEMPLAZO DE TECLADO DE LA LAPTOP LENOVO IDEAPAD S340-15IWL, ASIGNADA AL CENTRO DE ATENCION INTEGRAL A NIÑOS,  NIÑAS Y ADOLESCENTES EN CONSUMO DE SUSTANCIAS PSICOATIVAS Y REEMPLAZO DE LA PANTALLA LAPTOP DELL INSPIRON 3593 ASIGNADA AL DPTO. DE TIC.</t>
  </si>
  <si>
    <t>2.2.7.2.02</t>
  </si>
  <si>
    <t>B1500285327</t>
  </si>
  <si>
    <t>B1500000415</t>
  </si>
  <si>
    <t xml:space="preserve"> AL 30 DE JUNIO 2022</t>
  </si>
  <si>
    <t>B1500239834</t>
  </si>
  <si>
    <t>SERVICIO DE AGUA Y ALCANTARILLADO REG. NORDESTE SAN FRANCISCO DE MACORÍS, DEL CONSEJO NACIONAL DE DROGAS, PERÍODO  01/05/2022 - 31/05/2022.</t>
  </si>
  <si>
    <t>B1500000198</t>
  </si>
  <si>
    <t>ALQUILER OFICINA REGIONAL III CIBAO NORESTE, SAN FCO. DE MACORÍS DEL CONSEJO NACIONAL DE DROGAS, CORRESP. MES  JUNIO 2022, REG. CERTIFIC. DE CONTRATO NO. BS-0013368-2021 D/F 02/11/2021</t>
  </si>
  <si>
    <t>B1500285415</t>
  </si>
  <si>
    <t>SERVICIO DE ENERGÍA ELÉCTRICA REGIONAL SAN FRANCISCO, PERÍODO  01/05/2022 - 01/06/2022.</t>
  </si>
  <si>
    <t>INSTITUTO NACIONAL DE AGUAS POTABLES Y ALCANTARILLADOS (INAPA)</t>
  </si>
  <si>
    <t>SERVICIOS TELEFÓNICOS FLOTAS CORRESPONDIENTE AL MES DE JUNIO 2022.</t>
  </si>
  <si>
    <t>B1500172780</t>
  </si>
  <si>
    <t>B1500172786</t>
  </si>
  <si>
    <t>SERVICIOS TELEFÓNICOS LINEAS FIJAS CORRESPONDIENTE AL MES DE JUNIO 2022.</t>
  </si>
  <si>
    <t>GABRIEL ANTONIO ASENCIO SANTOS</t>
  </si>
  <si>
    <t>CÁLCULO MAP NO. I5774-2022</t>
  </si>
  <si>
    <t>PRESTACIONES LABORALES (Vacaciones)</t>
  </si>
  <si>
    <t>CÁLCULO MAP NO. 29738-2022</t>
  </si>
  <si>
    <t>AROSA LIGIA R. ECHENIQUE BENEDICTO</t>
  </si>
  <si>
    <t>JUANA MARTINA FELIZ FERRERA</t>
  </si>
  <si>
    <t>CÁLCULO MAP 29786-2022</t>
  </si>
  <si>
    <t xml:space="preserve">PRESTACIONES LABORALES, CORRESPONDIENTES  A 5 AÑOS DE INDEMNIZACION, SEGUN ARTS.60, 98 Y ART. 138 DEL REGLAMENTO 523-09, Y 24 DIAS DE VACACIONES, SEGUN ARTS. 53,55, DE LA LEY 41-08 DEL 16/01/08 DE FUNCION PUBLICA. 03/2022,  </t>
  </si>
  <si>
    <t>2.1.1.5.03/2.1.1.5.04</t>
  </si>
  <si>
    <t>CÁLCULO MAP NO. 29787-2022</t>
  </si>
  <si>
    <t>OMAR EMILIO RODRIGUEZ PERALTA</t>
  </si>
  <si>
    <t>CÁLCULO MAP NO. 30368-2022</t>
  </si>
  <si>
    <t>RAFAEL FRANCISCO ALVAREZ JIMENEZ</t>
  </si>
  <si>
    <t xml:space="preserve">PRESTACIONES LABORALES, CORRESPONDIENTES  A 1 AÑO DE INDEMNIZACION, SEGUN ARTS.60, 98 Y ART. 138 DEL REGLAMENTO 523-09, Y 15 DIAS DE VACACIONES, SEGUN ARTS. 53,55, DE LA LEY 41-08 DEL 16/01/08 DE FUNCION PUBLICA. 03/2022,  </t>
  </si>
  <si>
    <t>CÁLCULO MAP NO. 30320-2022</t>
  </si>
  <si>
    <t>BORDAMAX COMERCIAL, SRL</t>
  </si>
  <si>
    <t>B1500000064</t>
  </si>
  <si>
    <t>2.3.2.3.01</t>
  </si>
  <si>
    <t>SONIA IRAIDA PEÑA DE MEJIA</t>
  </si>
  <si>
    <t>B1500211746</t>
  </si>
  <si>
    <t>SERVICIO ENERGÍA ELÉCT. 1ERA PLANTA SEDE CENTRAL CONSEJO NACIONAL DE DROGAS, PERÍODO 19/05/2022 - 20/06/2022.</t>
  </si>
  <si>
    <t>B1500214420</t>
  </si>
  <si>
    <t>SERVICIO ENERGÍA ELÉCT. SÓTANO SEDE CENTRAL CONSEJO NACIONAL DE DROGAS, PERÍODO  19/05/2022 - 20/06/2022.</t>
  </si>
  <si>
    <t>B1500301781</t>
  </si>
  <si>
    <t>SERVICIO DE ENERGÍA ELÉCTRICA  CAINNACSP, PERIODO  13/05/2022 - 13/06/2022.</t>
  </si>
  <si>
    <t>B1500304937</t>
  </si>
  <si>
    <t>SERVICIO DE ENERGÍA ELÉCTRICA  BARAHONA CONTRATO NO. 7038853,  PERIODO  02/05/2022 - 02/06/2022.</t>
  </si>
  <si>
    <t>B1500000381</t>
  </si>
  <si>
    <t>MAWREN COMERCIAL, SRL</t>
  </si>
  <si>
    <t xml:space="preserve">COMPRA DE ACEITES, FILTROS , GRASAS Y COOLANT PARA EL MANTENIMIENTO DE LOS VEHICULOS DEL CONSEJO NACIONAL DE DROGAS. (ALMACENADOS EN LA SECCIÓN DE SUMINISTRO PARA CUBRIR EL TRIMESTRE JULIO-SEPTIEMBRE/2022) </t>
  </si>
  <si>
    <t>2.3.7.1.05/2.3.7.1.06/2.3.9.8.01</t>
  </si>
  <si>
    <t>B1500038534</t>
  </si>
  <si>
    <t>B1500038683</t>
  </si>
  <si>
    <t>COMPRA DE COMBUSTIBLE EN TICKETS PARA LA FLOTILLA DE VEHICULOS Y ASIGNACION A FUNCIONARIOS DEL CONSEJO NACIONAL DE DROGAS, CORRESPONDIENTE AL  3ER MES  (JUNIO 2022),DEL 2DO. TRIMESTRE ABRIL-JUNIO/2022, SEGUN PROCESO DE COMPRAS NO. CND-CCC-CP-2022-0001.</t>
  </si>
  <si>
    <t>COMPRA DE COMBUSTIBLE EN TICKETS PARA LA FLOTILLA DE VEHICULOS Y ASIGNACION A FUNCIONARIOS DEL CONSEJO NACIONAL DE DROGAS, CORRESPONDIENTE AL  1ER MES  (JULIO 2022),DEL 3ER. TRIMESTRE JULIO-SEPTIEMBRE/2022, SEGUN PROCESO DE COMPRAS NO. CND-CCC-CP-2022-0001.</t>
  </si>
  <si>
    <r>
      <t xml:space="preserve">RETENCIÓN INAVI-VIDA  A PERSONAL CONTRATADO TEMPORAL, CORRESPONDIENTE A LOS MESES DESDE  FEBRERO 2021 HASTA </t>
    </r>
    <r>
      <rPr>
        <b/>
        <sz val="8"/>
        <color rgb="FF6699FF"/>
        <rFont val="Calibri"/>
        <family val="2"/>
      </rPr>
      <t>JUNIO</t>
    </r>
    <r>
      <rPr>
        <sz val="8"/>
        <color rgb="FF0070C0"/>
        <rFont val="Calibri"/>
        <family val="2"/>
      </rPr>
      <t xml:space="preserve"> 2022</t>
    </r>
  </si>
  <si>
    <t>B1500000576</t>
  </si>
  <si>
    <t>COMPRA DE REFRIGERIO PARA CINCUENTA Y CINCO (55) GRADUANDOS DE LA CAPACITACION "ROL DEL DIRIGENTE DEPORTIVO Y PROFESOR DE EDUCACION FISICA EN LA PREVENCION", ESTE SE REALIZARA EL VIERNES 24 DE JUNIO 2022, EN EL SALON DE CAPACITACION JACINTO PEYNADO DE ESTE CONSEJO NACIONAL DE DROGAS.</t>
  </si>
  <si>
    <t>2.2.4.2.01/2.2.9.2.01/2.3.1.1.01/2.3.3.2.01/2.3.9.5.01</t>
  </si>
  <si>
    <t>REPUESTO JOSE PAULINO EIRL</t>
  </si>
  <si>
    <t>B1500000739</t>
  </si>
  <si>
    <t>REPARACION DEL MOTOR MARCA: SUZUKI, MODELO: AX100, PLACA: K0267976, CHASIS: LC6PAGA17E0007817, COLOR: NEGRO, AÑO: 2014, ASIGNADA A LA SECCION DE TRANSPORTACION DE ESTE CONSEJO NACIONAL DE DROGAS.</t>
  </si>
  <si>
    <t>2.2.7.2.06/2.3.5.3.01</t>
  </si>
  <si>
    <t xml:space="preserve"> COMPRA DE (75) GORRAS, PARA EL PERSONAL DE ESTE CONSEJO NACIONAL DE DROGAS QUE FUERON DISTRIBUIDAS PARA LA JORNADA DE LIMPIEZA DE PLAYAS EN CONMEMORACION DEL DIA MUNDIAL DE LOS OCEANOS QUE SE REALIZO EL 11 DE JUNIO 2022.</t>
  </si>
  <si>
    <t>B1500216118</t>
  </si>
  <si>
    <t>SERVICIO ENERGÍA ELÉCT. REGIONAL (I) DEL OZAMA METROPOLITANA (SANTO DOMINGO ESTE) CONSEJO NACIONAL DE DROGAS, PERÍODO  25/05/2022 - 22/06/2022. (1ERA. FACT.)</t>
  </si>
  <si>
    <r>
      <t xml:space="preserve">SERVICIOS TELEFÓNICOS LINEAS FIJAS CORRESPONDIENTE AL MES DE MAYO 2022.    </t>
    </r>
    <r>
      <rPr>
        <sz val="8"/>
        <color rgb="FF0000FF"/>
        <rFont val="Calibri"/>
        <family val="2"/>
      </rPr>
      <t>(NOTA:  FACT. CON PAGO APLICADO SEGÚN LIB. NO. 349-1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</si>
  <si>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</si>
  <si>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ENERGÍA ELÉCTRICA  BARAHONA CONTRATO NO. 7038853,  PERIODO  02/04/2022 - 02/05/2022.                                                                                                                        </t>
    </r>
    <r>
      <rPr>
        <sz val="8"/>
        <color rgb="FF0000FF"/>
        <rFont val="Calibri"/>
        <family val="2"/>
      </rPr>
      <t>(NOTA:  FACT. CON PAGO APLICADO SEGÚN LIB. NO. 347-1 D/F 21/06/2022.              FECHA ESTIMADA DE PAGO POR LA TSS  12/07/2022)</t>
    </r>
  </si>
  <si>
    <r>
      <t xml:space="preserve">ALQUILER LOCAL DONDE SE ALOJA LA OFICINA DEL CONSEJO NACIONAL DE DROGAS EN LA  REGIONAL (VII) DE ENRIQUILLO (BARAHONA), UBICADO EN LA CALLE DUVERGÉ NO. 15 ,  CORRESPONDIENTE AL MES DE JUNIO 2022.(ADENDUM NO. 1, AUMENTO PRECIO)                                                                                                                                                           </t>
    </r>
    <r>
      <rPr>
        <sz val="8"/>
        <color rgb="FF0000FF"/>
        <rFont val="Calibri"/>
        <family val="2"/>
      </rPr>
      <t>(NOTA:  FACT. CON PAGO APLICADO SEGÚN LIB. NO. 358-1 D/F 23/06/2022.           FECHA ESTIMADA DE PAGO POR LA TSS  13/07/2022)</t>
    </r>
  </si>
  <si>
    <r>
      <t>RETENCIÓN DE IMPUESTOS  (ISR) A PERSONAL CONTRATADO TEMPORAL,  CORRESPONDIENTE A LOS MESES: DESDE  FEBRERO 2021 HASTA</t>
    </r>
    <r>
      <rPr>
        <b/>
        <sz val="8"/>
        <color rgb="FF6699FF"/>
        <rFont val="Calibri"/>
        <family val="2"/>
      </rPr>
      <t xml:space="preserve"> JUNIO</t>
    </r>
    <r>
      <rPr>
        <sz val="8"/>
        <color rgb="FF0070C0"/>
        <rFont val="Calibri"/>
        <family val="2"/>
      </rPr>
      <t xml:space="preserve"> 2022</t>
    </r>
  </si>
  <si>
    <t>COMPRA DE (75) GORRAS, PARA EL PERSONAL DE ESTE CONSEJO NACIONAL DE DROGAS QUE FUERON DISTRIBUIDAS PARA LA JORNADA DE LIMPIEZA DE PLAYAS EN CONMEMORACION DEL DIA MUNDIAL DE LOS OCEANOS QUE SE REALIZO EL 11 DE JUNIO 2022.</t>
  </si>
  <si>
    <r>
      <t xml:space="preserve">SERVICIO DE MANTENIMIENTO ÁREAS COMUNES, EDIFICIO DE LAS OFICINAS GUBERNAMENTALES , CORRESP. AL MES DE JUNIO 2022.                                                          </t>
    </r>
    <r>
      <rPr>
        <sz val="8"/>
        <color rgb="FF0000FF"/>
        <rFont val="Calibri"/>
        <family val="2"/>
      </rPr>
      <t>(NOTA:  FACT. CON PAGO APLICADO SEGÚN LIB. NO. 344-1 D/F 21/06/2022.                    FECHA ESTIMADA DE PAGO POR LA TSS  12/07/2022)</t>
    </r>
  </si>
  <si>
    <r>
      <t xml:space="preserve">SERVICIOS TELEFÓNICOS FLOTAS CORRESPONDIENTE AL MES DE MAYO 2022.          </t>
    </r>
    <r>
      <rPr>
        <sz val="8"/>
        <color rgb="FF1207F7"/>
        <rFont val="Calibri"/>
        <family val="2"/>
      </rPr>
      <t>(NOTA:  FACT. CON PAGO APLICADO SEGÚN LIB. NO. 349-1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</si>
  <si>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</si>
  <si>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</si>
  <si>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AGUA Y ALCANTARILLADO SANTIAGO, CONTRATO NO. 01278773, PERIODO DEL  05/04/2022  AL  05/05/2022, CORRESPONDIENTE AL NUEVO LOCAL UBICADO EN LA URBANIZACION LA RINCONADA, RINCON LARGO.                                          </t>
    </r>
    <r>
      <rPr>
        <sz val="8"/>
        <color rgb="FF0000FF"/>
        <rFont val="Calibri"/>
        <family val="2"/>
      </rPr>
      <t>(NOTA:  FACT. CON PAGO APLICADO SEGÚN LIB. NO. 346-1 D/F 21/06/2022.              FECHA ESTIMADA DE PAGO POR LA TSS  12/07/2022)</t>
    </r>
  </si>
  <si>
    <r>
      <t xml:space="preserve">SERVICIO DE AGUA Y ALCANTARILLADO SANTIAGO, CONTRATO NO. 01278773, PERIODO DEL  05/05/2022  AL  31/05/2022, CORRESPONDIENTE AL NUEVO LOCAL UBICADO EN LA URBANIZACION LA RINCONADA, RINCON LARGO.                                        </t>
    </r>
    <r>
      <rPr>
        <sz val="8"/>
        <color rgb="FF0000FF"/>
        <rFont val="Calibri"/>
        <family val="2"/>
      </rPr>
      <t>(NOTA:  FACT. CON PAGO APLICADO SEGÚN LIB. NO. 346-1 D/F 21/06/2022.              FECHA ESTIMADA DE PAGO POR LA TSS  12/07/2022)</t>
    </r>
  </si>
  <si>
    <r>
      <t xml:space="preserve">SERVICIO DE ENERGÍA ELÉCTRICA REGIONAL NORTE SANTIAGO, PERÍODO  01/04/2022 - 01/05/2022.                                                                                                                                                      </t>
    </r>
    <r>
      <rPr>
        <sz val="8"/>
        <color rgb="FF0000FF"/>
        <rFont val="Calibri"/>
        <family val="2"/>
      </rPr>
      <t>(NOTA:  FACT. CON PAGO APLICADO SEGÚN LIB. NO. 348-1 D/F 21/06/2022.            FECHA ESTIMADA DE PAGO POR LA TSS  12/07/2022)</t>
    </r>
  </si>
  <si>
    <r>
      <t xml:space="preserve">SERVICIO DE ENERGÍA ELÉCTRICA REGIONAL NORTE SANTIAGO, PERÍODO  01/05/2022 - 01/06/2022.                                                                                                                                                         </t>
    </r>
    <r>
      <rPr>
        <sz val="8"/>
        <color rgb="FF0000FF"/>
        <rFont val="Calibri"/>
        <family val="2"/>
      </rPr>
      <t>(NOTA:  FACT. CON PAGO APLICADO SEGÚN LIB. NO. 348-1 D/F 21/06/2022.            FECHA ESTIMADA DE PAGO POR LA TSS  12/07/2022)</t>
    </r>
  </si>
  <si>
    <r>
      <t xml:space="preserve">SERVICIO DE ENERGÍA ELÉCTRICA  CAINNACSP, PERIODO  13/04/2022. 13/05/2022.           </t>
    </r>
    <r>
      <rPr>
        <sz val="8"/>
        <color rgb="FF0000FF"/>
        <rFont val="Calibri"/>
        <family val="2"/>
      </rPr>
      <t>(NOTA:  FACT. CON PAGO APLICADO SEGÚN LIB. NO. 347-1 D/F 21/06/2022.            FECHA ESTIMADA DE PAGO POR LA TSS  12/07/2022)</t>
    </r>
  </si>
  <si>
    <t>(este monto incluye deudas por cargas fijas y gastos corrientes por la suma de RD$1,418,333.67)</t>
  </si>
  <si>
    <r>
      <t xml:space="preserve">RETENCIÓN DE IMPUESTOS  (ISR) A PERSONAL CONTRATADO TEMPORAL,  CORRESPONDIENTE A LOS MESES: DESDE  FEBRERO 2021 HASTA </t>
    </r>
    <r>
      <rPr>
        <b/>
        <sz val="8"/>
        <rFont val="Calibri"/>
        <family val="2"/>
      </rPr>
      <t>JUNIO</t>
    </r>
    <r>
      <rPr>
        <sz val="8"/>
        <rFont val="Calibri"/>
        <family val="2"/>
      </rPr>
      <t xml:space="preserve"> 2022</t>
    </r>
  </si>
  <si>
    <r>
      <t xml:space="preserve">RETENCIÓN INAVI-VIDA  A PERSONAL CONTRATADO TEMPORAL, CORRESPONDIENTE A LOS MESES DESDE  FEBRERO 2021 HASTA </t>
    </r>
    <r>
      <rPr>
        <b/>
        <sz val="8"/>
        <rFont val="Calibri"/>
        <family val="2"/>
      </rPr>
      <t>JUNIO</t>
    </r>
    <r>
      <rPr>
        <sz val="8"/>
        <rFont val="Calibri"/>
        <family val="2"/>
      </rPr>
      <t xml:space="preserve"> 2022</t>
    </r>
  </si>
  <si>
    <t>SERVICIOS TELEFÓNICOS FLOTAS CORRESPONDIENTE AL MES DE MAYO 2022.   (NOTA:  FACT. CON PAGO APLICADO SEGÚN LIB. NO. 349-1 D/F 21/06/2022.                 FECHA ESTIMADA DE PAGO POR LA TSS  12/07/2022)</t>
  </si>
  <si>
    <t>SERVICIOS TELEFÓNICOS LINEAS FIJAS CORRESPONDIENTE AL MES DE MAYO 2022.    (NOTA:  FACT. CON PAGO APLICADO SEGÚN LIB. NO. 349-1 D/F 21/06/2022.                              FECHA ESTIMADA DE PAGO POR LA TSS  12/07/2022)</t>
  </si>
  <si>
    <t>SERVICIO DE AGUA Y ALCANTARILLADO JUNIO/2022.                                                          (NOTA:  FACT. CON PAGO APLICADO SEGÚN LIB. NO. 345-1 D/F 21/06/2022.           FECHA ESTIMADA DE PAGO POR LA TSS  12/07/2022)</t>
  </si>
  <si>
    <t>SERVICIO DE AGUA Y ALCANTARILLADO JUNIO/2022.                                                              (NOTA:  FACT. CON PAGO APLICADO SEGÚN LIB. NO. 345-1 D/F 21/06/2022.           FECHA ESTIMADA DE PAGO POR LA TSS  12/07/2022)</t>
  </si>
  <si>
    <t>SERVICIO DE AGUA Y ALCANTARILLADO JUNIO/2022.                                                        (NOTA:  FACT. CON PAGO APLICADO SEGÚN LIB. NO. 345-1 D/F 21/06/2022.            FECHA ESTIMADA DE PAGO POR LA TSS  12/07/2022)</t>
  </si>
  <si>
    <t>SERVICIO DE AGUA Y ALCANTARILLADO SANTIAGO, CONTRATO NO. 01278773, PERIODO DEL  05/04/2022  AL  05/05/2022, CORRESPONDIENTE AL NUEVO LOCAL UBICADO EN LA URBANIZACION LA RINCONADA, RINCON LARGO.                                   (NOTA:  FACT. CON PAGO APLICADO SEGÚN LIB. NO. 346-1 D/F 21/06/2022.         FECHA ESTIMADA DE PAGO POR LA TSS  12/07/2022)</t>
  </si>
  <si>
    <t>SERVICIO DE AGUA Y ALCANTARILLADO SANTIAGO, CONTRATO NO. 01278773, PERIODO DEL  05/05/2022  AL  31/05/2022, CORRESPONDIENTE AL NUEVO LOCAL UBICADO EN LA URBANIZACION LA RINCONADA, RINCON LARGO.                                        (NOTA:  FACT. CON PAGO APLICADO SEGÚN LIB. NO. 346-1 D/F 21/06/2022.        FECHA ESTIMADA DE PAGO POR LA TSS  12/07/2022)</t>
  </si>
  <si>
    <t>SERVICIO DE ENERGÍA ELÉCTRICA REGIONAL NORTE SANTIAGO, PERÍODO  01/04/2022 - 01/05/2022.                                                                                                                     (NOTA:  FACT. CON PAGO APLICADO SEGÚN LIB. NO. 348-1 D/F 21/06/2022.            FECHA ESTIMADA DE PAGO POR LA TSS  12/07/2022)</t>
  </si>
  <si>
    <t>SERVICIO DE ENERGÍA ELÉCTRICA REGIONAL NORTE SANTIAGO, PERÍODO  01/05/2022 - 01/06/2022.                                                                                                               (NOTA:  FACT. CON PAGO APLICADO SEGÚN LIB. NO. 348-1 D/F 21/06/2022.            FECHA ESTIMADA DE PAGO POR LA TSS  12/07/2022)</t>
  </si>
  <si>
    <t>SERVICIO DE ENERGÍA ELÉCTRICA  CAINNACSP, PERIODO  13/04/2022. 13/05/2022.           (NOTA:  FACT. CON PAGO APLICADO SEGÚN LIB. NO. 347-1 D/F 21/06/2022. FECHA ESTIMADA DE PAGO POR LA TSS  12/07/2022)</t>
  </si>
  <si>
    <t>SERVICIO DE ENERGÍA ELÉCTRICA  BARAHONA CONTRATO NO. 7038853,  PERIODO  02/04/2022 - 02/05/2022.                                                                                                                        (NOTA:  FACT. CON PAGO APLICADO SEGÚN LIB. NO. 347-1 D/F 21/06/2022.              FECHA ESTIMADA DE PAGO POR LA TSS  12/07/2022)</t>
  </si>
  <si>
    <t>SERVICIO DE MANTENIMIENTO ÁREAS COMUNES, EDIFICIO DE LAS OFICINAS GUBERNAMENTALES , CORRESP. AL MES DE JUNIO 2022.                                                 (NOTA:  FACT. CON PAGO APLICADO SEGÚN LIB. NO. 344-1 D/F 21/06/2022.           FECHA ESTIMADA DE PAGO POR LA TSS  12/07/2022)</t>
  </si>
  <si>
    <t>ALQUILER LOCAL DONDE SE ALOJA LA OFICINA DEL CONSEJO NACIONAL DE DROGAS EN LA  REGIONAL (VII) DE ENRIQUILLO (BARAHONA), UBICADO EN LA CALLE DUVERGÉ NO. 15 ,  CORRESPONDIENTE AL MES DE JUNIO 2022.(ADENDUM NO. 1, AUMENTO PRECIO)                                                                                                                                                           (NOTA:  FACT. CON PAGO APLICADO SEGÚN LIB. NO. 358-1 D/F 23/06/2022.           FECHA ESTIMADA DE PAGO POR LA TSS  13/07/2022)</t>
  </si>
  <si>
    <t xml:space="preserve">Nota:  A  la  fecha  de  corte  de   esta  relación  de  cuentas  por  pagar  existen  órdenes  de  pagos   (libramientos )    generadas  por  un  monto  de  RD$443,168.76  las  cuales  se  encuentran en diversas </t>
  </si>
  <si>
    <t xml:space="preserve"> etapas  del  proceso y  que  deben  permanecer  en  esta relación  hasta  tanto  concluya  el  pago,  es  decir  que  el  monto  de  las  cuentas  por  pagar  aun  sin  procesar ascienden a  RD$2,819,963.21</t>
  </si>
  <si>
    <t xml:space="preserve">Fecha: 08 Julio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</si>
</sst>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theme="5" tint="-0.499984740745262"/>
      <name val="Calibri"/>
      <family val="2"/>
      <scheme val="minor"/>
    </font>
    <font>
      <sz val="8"/>
      <color rgb="FF0070C0"/>
      <name val="Calibri"/>
      <family val="2"/>
    </font>
    <font>
      <b/>
      <sz val="7"/>
      <color rgb="FF1207F7"/>
      <name val="Calibri"/>
      <family val="2"/>
      <scheme val="minor"/>
    </font>
    <font>
      <b/>
      <sz val="7"/>
      <color rgb="FFFF0000"/>
      <name val="Calibri"/>
      <family val="2"/>
      <scheme val="minor"/>
    </font>
    <font>
      <b/>
      <sz val="8"/>
      <name val="Calibri"/>
      <family val="2"/>
    </font>
    <font>
      <b/>
      <sz val="10"/>
      <name val="Calibri"/>
      <family val="2"/>
      <scheme val="minor"/>
    </font>
    <font>
      <b/>
      <sz val="18"/>
      <color theme="1"/>
      <name val="Calibri"/>
      <family val="2"/>
      <scheme val="minor"/>
    </font>
    <font>
      <b/>
      <sz val="12"/>
      <color rgb="FFFF0000"/>
      <name val="Calibri"/>
      <family val="2"/>
      <scheme val="minor"/>
    </font>
    <font>
      <b/>
      <sz val="12"/>
      <color theme="4" tint="-0.499984740745262"/>
      <name val="Calibri"/>
      <family val="2"/>
      <scheme val="minor"/>
    </font>
    <font>
      <b/>
      <sz val="11"/>
      <color rgb="FF7030A0"/>
      <name val="Arial Black"/>
      <family val="2"/>
    </font>
    <font>
      <sz val="9"/>
      <color indexed="8"/>
      <name val="Calibri"/>
      <family val="2"/>
    </font>
    <font>
      <b/>
      <sz val="12"/>
      <color rgb="FFFF66FF"/>
      <name val="Calibri"/>
      <family val="2"/>
      <scheme val="minor"/>
    </font>
    <font>
      <b/>
      <sz val="7"/>
      <color rgb="FF0070C0"/>
      <name val="Calibri"/>
      <family val="2"/>
      <scheme val="minor"/>
    </font>
    <font>
      <b/>
      <sz val="7"/>
      <color theme="1"/>
      <name val="Calibri"/>
      <family val="2"/>
      <scheme val="minor"/>
    </font>
    <font>
      <b/>
      <sz val="7"/>
      <name val="Calibri"/>
      <family val="2"/>
      <scheme val="minor"/>
    </font>
    <font>
      <b/>
      <sz val="7"/>
      <color theme="9" tint="-0.499984740745262"/>
      <name val="Calibri"/>
      <family val="2"/>
      <scheme val="minor"/>
    </font>
    <font>
      <b/>
      <sz val="8"/>
      <color rgb="FF6699FF"/>
      <name val="Calibri"/>
      <family val="2"/>
    </font>
    <font>
      <sz val="8"/>
      <color rgb="FF1207F7"/>
      <name val="Calibri"/>
      <family val="2"/>
    </font>
    <font>
      <sz val="8"/>
      <color rgb="FF0000FF"/>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98">
    <xf numFmtId="0" fontId="0" fillId="0" borderId="0" xfId="0"/>
    <xf numFmtId="0" fontId="0" fillId="4" borderId="0" xfId="0" applyFill="1"/>
    <xf numFmtId="164" fontId="2" fillId="4" borderId="0" xfId="1" applyFont="1" applyFill="1" applyBorder="1" applyAlignment="1"/>
    <xf numFmtId="0" fontId="2" fillId="0" borderId="0" xfId="0" applyFont="1" applyAlignment="1">
      <alignment horizontal="left"/>
    </xf>
    <xf numFmtId="0" fontId="2" fillId="0" borderId="0" xfId="0" applyFont="1"/>
    <xf numFmtId="0" fontId="14" fillId="0" borderId="0" xfId="0" applyFont="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7" xfId="0" applyFont="1" applyFill="1" applyBorder="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vertical="center"/>
    </xf>
    <xf numFmtId="4" fontId="17" fillId="3" borderId="16"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5" xfId="0" applyNumberFormat="1" applyFont="1" applyFill="1" applyBorder="1" applyAlignment="1">
      <alignment horizontal="left"/>
    </xf>
    <xf numFmtId="0" fontId="11" fillId="3" borderId="26" xfId="0" applyFont="1" applyFill="1" applyBorder="1" applyAlignment="1">
      <alignment horizontal="left"/>
    </xf>
    <xf numFmtId="0" fontId="7" fillId="3" borderId="26" xfId="0" applyFont="1" applyFill="1" applyBorder="1" applyAlignment="1">
      <alignment horizontal="left"/>
    </xf>
    <xf numFmtId="0" fontId="10" fillId="3" borderId="26" xfId="0" applyFont="1" applyFill="1" applyBorder="1" applyAlignment="1">
      <alignment wrapText="1"/>
    </xf>
    <xf numFmtId="0" fontId="6" fillId="3" borderId="26" xfId="0" applyFont="1" applyFill="1" applyBorder="1" applyAlignment="1">
      <alignment horizontal="center"/>
    </xf>
    <xf numFmtId="4" fontId="17" fillId="3" borderId="26"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0" fillId="4" borderId="0" xfId="0" applyNumberFormat="1" applyFill="1"/>
    <xf numFmtId="4" fontId="10" fillId="4" borderId="14" xfId="0" applyNumberFormat="1" applyFont="1" applyFill="1" applyBorder="1" applyAlignment="1">
      <alignment horizontal="right" vertical="center"/>
    </xf>
    <xf numFmtId="4" fontId="2" fillId="4" borderId="0" xfId="0" applyNumberFormat="1" applyFont="1" applyFill="1"/>
    <xf numFmtId="4" fontId="10" fillId="4" borderId="5" xfId="0" applyNumberFormat="1" applyFont="1" applyFill="1" applyBorder="1" applyAlignment="1">
      <alignment horizontal="right" vertical="center"/>
    </xf>
    <xf numFmtId="4" fontId="17" fillId="3" borderId="27"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8" xfId="2" applyNumberFormat="1" applyFont="1" applyFill="1" applyBorder="1" applyAlignment="1">
      <alignment horizontal="right" vertical="center"/>
    </xf>
    <xf numFmtId="0" fontId="11" fillId="4" borderId="20" xfId="0"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1" xfId="0" applyNumberFormat="1" applyFont="1" applyFill="1" applyBorder="1" applyAlignment="1">
      <alignment horizontal="right" vertical="center"/>
    </xf>
    <xf numFmtId="165" fontId="8" fillId="3" borderId="26"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36" fillId="3" borderId="26" xfId="0" applyNumberFormat="1" applyFont="1" applyFill="1" applyBorder="1" applyAlignment="1">
      <alignment horizontal="right" vertical="center"/>
    </xf>
    <xf numFmtId="164" fontId="5" fillId="3" borderId="27" xfId="1" applyFont="1" applyFill="1" applyBorder="1" applyAlignment="1">
      <alignment horizontal="center" vertical="center"/>
    </xf>
    <xf numFmtId="164" fontId="29"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6"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6" borderId="10" xfId="1" applyFont="1" applyFill="1" applyBorder="1" applyAlignment="1">
      <alignment vertical="center"/>
    </xf>
    <xf numFmtId="0" fontId="32" fillId="4" borderId="0" xfId="0" applyFont="1" applyFill="1" applyAlignment="1">
      <alignment horizontal="left" vertical="center" wrapText="1"/>
    </xf>
    <xf numFmtId="165" fontId="8" fillId="4" borderId="19" xfId="0" applyNumberFormat="1" applyFont="1" applyFill="1" applyBorder="1" applyAlignment="1">
      <alignment horizontal="left" vertical="center"/>
    </xf>
    <xf numFmtId="0" fontId="10" fillId="4" borderId="20" xfId="0" applyFont="1" applyFill="1" applyBorder="1" applyAlignment="1">
      <alignment horizontal="left" vertical="center" wrapText="1"/>
    </xf>
    <xf numFmtId="0" fontId="29" fillId="4" borderId="4" xfId="0" applyFont="1" applyFill="1" applyBorder="1" applyAlignment="1">
      <alignment vertical="center" wrapText="1"/>
    </xf>
    <xf numFmtId="164" fontId="6" fillId="4" borderId="20" xfId="1" applyFont="1" applyFill="1" applyBorder="1" applyAlignment="1">
      <alignment horizontal="left" vertical="center" wrapText="1"/>
    </xf>
    <xf numFmtId="0" fontId="29" fillId="4" borderId="20" xfId="0" applyFont="1" applyFill="1" applyBorder="1" applyAlignment="1">
      <alignment vertical="center"/>
    </xf>
    <xf numFmtId="165" fontId="8" fillId="4" borderId="30" xfId="0" applyNumberFormat="1" applyFont="1" applyFill="1" applyBorder="1" applyAlignment="1">
      <alignment horizontal="left" vertical="center"/>
    </xf>
    <xf numFmtId="0" fontId="22" fillId="0" borderId="0" xfId="0" applyFont="1"/>
    <xf numFmtId="0" fontId="28" fillId="4" borderId="0" xfId="0" applyFont="1" applyFill="1" applyAlignment="1">
      <alignment horizontal="left" vertical="center" wrapText="1"/>
    </xf>
    <xf numFmtId="0" fontId="34" fillId="4" borderId="0" xfId="0" applyFont="1" applyFill="1" applyAlignment="1">
      <alignment horizontal="left" vertical="center" wrapText="1"/>
    </xf>
    <xf numFmtId="0" fontId="30"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0" applyFont="1" applyFill="1" applyAlignment="1">
      <alignment horizontal="left" vertical="center" wrapText="1"/>
    </xf>
    <xf numFmtId="0" fontId="13" fillId="0" borderId="0" xfId="0" applyFont="1"/>
    <xf numFmtId="0" fontId="13" fillId="4" borderId="0" xfId="0" applyFont="1" applyFill="1"/>
    <xf numFmtId="0" fontId="15" fillId="0" borderId="0" xfId="0" applyFont="1"/>
    <xf numFmtId="0" fontId="14" fillId="4" borderId="0" xfId="0" applyFont="1" applyFill="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21" fillId="4" borderId="0" xfId="0" applyFont="1" applyFill="1" applyAlignment="1">
      <alignment vertical="center"/>
    </xf>
    <xf numFmtId="0" fontId="31" fillId="4" borderId="0" xfId="0" applyFont="1" applyFill="1" applyAlignment="1">
      <alignment vertical="center" wrapText="1"/>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0" fontId="6" fillId="4" borderId="20"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6" fillId="4" borderId="6" xfId="0" applyFont="1" applyFill="1" applyBorder="1" applyAlignment="1">
      <alignment horizontal="center" vertical="center"/>
    </xf>
    <xf numFmtId="165" fontId="8" fillId="4" borderId="21" xfId="0" applyNumberFormat="1" applyFont="1" applyFill="1" applyBorder="1" applyAlignment="1">
      <alignment horizontal="left" vertical="center"/>
    </xf>
    <xf numFmtId="0" fontId="6" fillId="4" borderId="6" xfId="0" applyFont="1" applyFill="1" applyBorder="1" applyAlignment="1">
      <alignment horizontal="center" vertical="center" wrapText="1"/>
    </xf>
    <xf numFmtId="164" fontId="6" fillId="4" borderId="6" xfId="1" applyFont="1" applyFill="1" applyBorder="1" applyAlignment="1">
      <alignment horizontal="center" vertical="center" wrapText="1"/>
    </xf>
    <xf numFmtId="0" fontId="29" fillId="4" borderId="20" xfId="0" applyFont="1" applyFill="1" applyBorder="1" applyAlignment="1">
      <alignment vertical="center" wrapText="1"/>
    </xf>
    <xf numFmtId="4" fontId="42" fillId="4" borderId="4" xfId="2" applyNumberFormat="1" applyFont="1" applyFill="1" applyBorder="1" applyAlignment="1">
      <alignment horizontal="right" vertical="center"/>
    </xf>
    <xf numFmtId="164" fontId="10" fillId="4" borderId="11" xfId="1" applyFont="1" applyFill="1" applyBorder="1" applyAlignment="1">
      <alignment horizontal="right" vertical="center"/>
    </xf>
    <xf numFmtId="0" fontId="41" fillId="4" borderId="0" xfId="0" applyFont="1" applyFill="1" applyAlignment="1">
      <alignment horizontal="left" vertical="center" wrapText="1"/>
    </xf>
    <xf numFmtId="0" fontId="35" fillId="4" borderId="0" xfId="0" applyFont="1" applyFill="1" applyAlignment="1">
      <alignment vertical="center" wrapText="1"/>
    </xf>
    <xf numFmtId="0" fontId="7" fillId="4" borderId="6" xfId="0" applyFont="1" applyFill="1" applyBorder="1" applyAlignment="1">
      <alignment vertical="center" wrapText="1"/>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29" fillId="4" borderId="6" xfId="0" applyFont="1" applyFill="1" applyBorder="1" applyAlignment="1">
      <alignment vertical="center"/>
    </xf>
    <xf numFmtId="164" fontId="29" fillId="4" borderId="11" xfId="1" applyFont="1" applyFill="1" applyBorder="1" applyAlignment="1">
      <alignment horizontal="right" vertical="center"/>
    </xf>
    <xf numFmtId="164" fontId="29" fillId="4" borderId="8" xfId="1" applyFont="1" applyFill="1" applyBorder="1" applyAlignment="1">
      <alignment horizontal="right" vertical="center"/>
    </xf>
    <xf numFmtId="164" fontId="10" fillId="4" borderId="8" xfId="1" applyFont="1" applyFill="1" applyBorder="1" applyAlignment="1">
      <alignment horizontal="right" vertical="center"/>
    </xf>
    <xf numFmtId="0" fontId="11" fillId="4" borderId="4" xfId="0" applyFont="1" applyFill="1" applyBorder="1" applyAlignment="1">
      <alignment horizontal="left" vertical="center"/>
    </xf>
    <xf numFmtId="4" fontId="42" fillId="4" borderId="11" xfId="2" applyNumberFormat="1" applyFont="1" applyFill="1" applyBorder="1" applyAlignment="1">
      <alignment horizontal="right" vertical="center"/>
    </xf>
    <xf numFmtId="4" fontId="42" fillId="4" borderId="6" xfId="2" applyNumberFormat="1" applyFont="1" applyFill="1" applyBorder="1" applyAlignment="1">
      <alignment horizontal="right" vertical="center"/>
    </xf>
    <xf numFmtId="165" fontId="7" fillId="4" borderId="6" xfId="0" applyNumberFormat="1" applyFont="1" applyFill="1" applyBorder="1" applyAlignment="1">
      <alignment horizontal="center" vertical="center"/>
    </xf>
    <xf numFmtId="164" fontId="7" fillId="4" borderId="6" xfId="1" applyFont="1" applyFill="1" applyBorder="1" applyAlignment="1">
      <alignment horizontal="center" vertical="center"/>
    </xf>
    <xf numFmtId="0" fontId="29" fillId="4" borderId="6" xfId="0" applyFont="1" applyFill="1" applyBorder="1" applyAlignment="1">
      <alignment vertical="center" wrapText="1"/>
    </xf>
    <xf numFmtId="164" fontId="6" fillId="4" borderId="20" xfId="1"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vertical="center" wrapText="1"/>
    </xf>
    <xf numFmtId="0" fontId="11" fillId="4" borderId="6" xfId="0" applyFont="1" applyFill="1" applyBorder="1" applyAlignment="1">
      <alignment horizontal="center" vertical="center" wrapText="1"/>
    </xf>
    <xf numFmtId="165" fontId="6" fillId="4" borderId="40" xfId="0" applyNumberFormat="1" applyFont="1" applyFill="1" applyBorder="1" applyAlignment="1">
      <alignment horizontal="left" vertical="center"/>
    </xf>
    <xf numFmtId="165" fontId="8" fillId="4" borderId="40" xfId="0" applyNumberFormat="1" applyFont="1" applyFill="1" applyBorder="1" applyAlignment="1">
      <alignment horizontal="left" vertical="center"/>
    </xf>
    <xf numFmtId="165" fontId="11" fillId="4" borderId="40" xfId="0" applyNumberFormat="1" applyFont="1" applyFill="1" applyBorder="1" applyAlignment="1">
      <alignment horizontal="left" vertical="center"/>
    </xf>
    <xf numFmtId="164" fontId="29" fillId="4" borderId="39" xfId="1" applyFont="1" applyFill="1" applyBorder="1" applyAlignment="1">
      <alignment horizontal="right" vertical="center"/>
    </xf>
    <xf numFmtId="164" fontId="10" fillId="4" borderId="5" xfId="1" applyFont="1" applyFill="1" applyBorder="1" applyAlignment="1">
      <alignment horizontal="right" vertical="center"/>
    </xf>
    <xf numFmtId="165" fontId="8" fillId="4" borderId="24" xfId="0" applyNumberFormat="1" applyFont="1" applyFill="1" applyBorder="1" applyAlignment="1">
      <alignment horizontal="left" vertical="center"/>
    </xf>
    <xf numFmtId="165" fontId="6" fillId="4" borderId="6" xfId="0" applyNumberFormat="1" applyFont="1" applyFill="1" applyBorder="1" applyAlignment="1">
      <alignment horizontal="left" vertical="center"/>
    </xf>
    <xf numFmtId="0" fontId="44" fillId="0" borderId="0" xfId="0" applyFont="1" applyFill="1" applyAlignment="1">
      <alignment horizontal="left" vertical="center" wrapText="1"/>
    </xf>
    <xf numFmtId="0" fontId="45" fillId="0" borderId="0" xfId="0" applyFont="1" applyFill="1" applyAlignment="1">
      <alignment horizontal="left" vertical="center" wrapText="1"/>
    </xf>
    <xf numFmtId="0" fontId="38" fillId="4" borderId="0" xfId="0" applyFont="1" applyFill="1" applyAlignment="1">
      <alignment horizontal="center" vertical="center"/>
    </xf>
    <xf numFmtId="0" fontId="38" fillId="4" borderId="0" xfId="0" applyFont="1" applyFill="1" applyAlignment="1">
      <alignment vertical="center"/>
    </xf>
    <xf numFmtId="165" fontId="7" fillId="4" borderId="29" xfId="0" applyNumberFormat="1" applyFont="1" applyFill="1" applyBorder="1" applyAlignment="1">
      <alignment horizontal="center" vertical="center"/>
    </xf>
    <xf numFmtId="165" fontId="6" fillId="4" borderId="21" xfId="0" applyNumberFormat="1" applyFont="1" applyFill="1" applyBorder="1" applyAlignment="1">
      <alignment horizontal="left" vertical="center"/>
    </xf>
    <xf numFmtId="165" fontId="11" fillId="4" borderId="21" xfId="0" applyNumberFormat="1" applyFont="1" applyFill="1" applyBorder="1" applyAlignment="1">
      <alignment horizontal="left" vertical="center"/>
    </xf>
    <xf numFmtId="0" fontId="29" fillId="4" borderId="20" xfId="0" applyFont="1" applyFill="1" applyBorder="1" applyAlignment="1">
      <alignment horizontal="left" vertical="center" wrapText="1"/>
    </xf>
    <xf numFmtId="165" fontId="8" fillId="4" borderId="41" xfId="0" applyNumberFormat="1" applyFont="1" applyFill="1" applyBorder="1" applyAlignment="1">
      <alignment horizontal="left" vertical="center"/>
    </xf>
    <xf numFmtId="165" fontId="11" fillId="4" borderId="8" xfId="0" applyNumberFormat="1" applyFont="1" applyFill="1" applyBorder="1" applyAlignment="1">
      <alignment horizontal="left" vertical="center"/>
    </xf>
    <xf numFmtId="165" fontId="6" fillId="4" borderId="8" xfId="0" applyNumberFormat="1" applyFont="1" applyFill="1" applyBorder="1" applyAlignment="1">
      <alignment horizontal="left" vertical="center"/>
    </xf>
    <xf numFmtId="164" fontId="29" fillId="4" borderId="43" xfId="1" applyFont="1" applyFill="1" applyBorder="1" applyAlignment="1">
      <alignment horizontal="right" vertical="center"/>
    </xf>
    <xf numFmtId="0" fontId="12" fillId="3" borderId="44" xfId="0" applyFont="1" applyFill="1" applyBorder="1" applyAlignment="1">
      <alignment horizontal="left" vertical="center"/>
    </xf>
    <xf numFmtId="0" fontId="12" fillId="3" borderId="44" xfId="0" applyFont="1" applyFill="1" applyBorder="1" applyAlignment="1">
      <alignment vertical="center"/>
    </xf>
    <xf numFmtId="0" fontId="11" fillId="4" borderId="35" xfId="0" applyFont="1" applyFill="1" applyBorder="1" applyAlignment="1">
      <alignment horizontal="left" vertical="center"/>
    </xf>
    <xf numFmtId="0" fontId="11" fillId="4" borderId="24" xfId="0" applyFont="1" applyFill="1" applyBorder="1" applyAlignment="1">
      <alignment horizontal="left" vertical="center"/>
    </xf>
    <xf numFmtId="165" fontId="7" fillId="4" borderId="7" xfId="0" applyNumberFormat="1" applyFont="1" applyFill="1" applyBorder="1" applyAlignment="1">
      <alignment horizontal="center" vertical="center"/>
    </xf>
    <xf numFmtId="165" fontId="7" fillId="4" borderId="20" xfId="0" applyNumberFormat="1" applyFont="1" applyFill="1" applyBorder="1" applyAlignment="1">
      <alignment horizontal="center" vertical="center"/>
    </xf>
    <xf numFmtId="0" fontId="47" fillId="4" borderId="0" xfId="0" applyFont="1" applyFill="1" applyBorder="1" applyAlignment="1">
      <alignment horizontal="left" vertical="center" wrapText="1"/>
    </xf>
    <xf numFmtId="0" fontId="40" fillId="0" borderId="0" xfId="0" applyFont="1" applyAlignment="1">
      <alignment horizontal="center" vertical="center"/>
    </xf>
    <xf numFmtId="0" fontId="46" fillId="4" borderId="0" xfId="0" applyFont="1" applyFill="1" applyBorder="1" applyAlignment="1">
      <alignment horizontal="left" vertical="center" wrapText="1"/>
    </xf>
    <xf numFmtId="0" fontId="35" fillId="4" borderId="0" xfId="0" applyFont="1" applyFill="1" applyAlignment="1">
      <alignment horizontal="left" vertical="center" wrapText="1"/>
    </xf>
    <xf numFmtId="0" fontId="45" fillId="0" borderId="0" xfId="0" applyFont="1" applyFill="1" applyBorder="1" applyAlignment="1">
      <alignment horizontal="center" vertical="center" wrapText="1"/>
    </xf>
    <xf numFmtId="0" fontId="3" fillId="4" borderId="0" xfId="0" applyFont="1" applyFill="1" applyAlignment="1">
      <alignment horizontal="center" vertical="center"/>
    </xf>
    <xf numFmtId="0" fontId="31" fillId="4" borderId="0" xfId="0" applyFont="1" applyFill="1" applyAlignment="1">
      <alignment horizontal="center" vertical="center" wrapText="1"/>
    </xf>
    <xf numFmtId="0" fontId="35" fillId="4" borderId="0" xfId="0" applyFont="1" applyFill="1" applyAlignment="1">
      <alignment horizontal="center" vertical="center" wrapText="1"/>
    </xf>
    <xf numFmtId="164" fontId="11" fillId="4" borderId="4" xfId="1" applyFont="1" applyFill="1" applyBorder="1" applyAlignment="1">
      <alignment horizontal="center" vertical="center" wrapText="1"/>
    </xf>
    <xf numFmtId="0" fontId="21" fillId="4" borderId="0" xfId="0" applyFont="1" applyFill="1" applyAlignment="1">
      <alignment horizontal="center" vertical="center"/>
    </xf>
    <xf numFmtId="165" fontId="8" fillId="3" borderId="16" xfId="0" applyNumberFormat="1" applyFont="1" applyFill="1" applyBorder="1" applyAlignment="1">
      <alignment horizontal="left"/>
    </xf>
    <xf numFmtId="0" fontId="6" fillId="4" borderId="6" xfId="0" applyFont="1" applyFill="1" applyBorder="1" applyAlignment="1">
      <alignment horizontal="left" vertical="center"/>
    </xf>
    <xf numFmtId="4" fontId="42" fillId="4" borderId="5" xfId="2" applyNumberFormat="1" applyFont="1" applyFill="1" applyBorder="1" applyAlignment="1">
      <alignment horizontal="right" vertical="center"/>
    </xf>
    <xf numFmtId="4" fontId="42" fillId="4" borderId="7" xfId="2" applyNumberFormat="1" applyFont="1" applyFill="1" applyBorder="1" applyAlignment="1">
      <alignment horizontal="right" vertical="center"/>
    </xf>
    <xf numFmtId="164" fontId="11" fillId="4" borderId="4" xfId="1" applyFont="1" applyFill="1" applyBorder="1" applyAlignment="1">
      <alignment horizontal="center" vertical="center" wrapText="1"/>
    </xf>
    <xf numFmtId="0" fontId="11" fillId="4" borderId="20" xfId="0" applyFont="1" applyFill="1" applyBorder="1" applyAlignment="1">
      <alignment horizontal="center" vertical="center" wrapText="1"/>
    </xf>
    <xf numFmtId="164" fontId="29" fillId="4" borderId="5" xfId="1" applyFont="1" applyFill="1" applyBorder="1" applyAlignment="1">
      <alignment horizontal="right" vertical="center"/>
    </xf>
    <xf numFmtId="164" fontId="11" fillId="4" borderId="20" xfId="1" applyFont="1" applyFill="1" applyBorder="1" applyAlignment="1">
      <alignment horizontal="center" vertical="center" wrapText="1"/>
    </xf>
    <xf numFmtId="0" fontId="11" fillId="4" borderId="20" xfId="0" applyFont="1" applyFill="1" applyBorder="1" applyAlignment="1">
      <alignment horizontal="center" vertical="center"/>
    </xf>
    <xf numFmtId="0" fontId="10" fillId="4" borderId="20" xfId="0" applyFont="1" applyFill="1" applyBorder="1" applyAlignment="1">
      <alignment vertical="center" wrapText="1"/>
    </xf>
    <xf numFmtId="0" fontId="23" fillId="0" borderId="0" xfId="0" applyFont="1" applyAlignment="1">
      <alignment horizontal="center" vertical="center"/>
    </xf>
    <xf numFmtId="0" fontId="4" fillId="2" borderId="1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0" fillId="0" borderId="0" xfId="0" applyFont="1" applyAlignment="1">
      <alignment horizontal="center" vertical="center"/>
    </xf>
    <xf numFmtId="0" fontId="22"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vertical="center"/>
    </xf>
    <xf numFmtId="0" fontId="47" fillId="4" borderId="0" xfId="0" applyFont="1" applyFill="1" applyBorder="1" applyAlignment="1">
      <alignment horizontal="left" vertical="center" wrapText="1"/>
    </xf>
    <xf numFmtId="0" fontId="5" fillId="2" borderId="3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6" fillId="2" borderId="38" xfId="0" applyFont="1" applyFill="1" applyBorder="1" applyAlignment="1">
      <alignment horizontal="center" vertical="center" wrapText="1"/>
    </xf>
    <xf numFmtId="0" fontId="3" fillId="4" borderId="0" xfId="0" applyFont="1" applyFill="1" applyAlignment="1">
      <alignment horizontal="center" vertical="center"/>
    </xf>
    <xf numFmtId="0" fontId="4" fillId="2" borderId="3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38" fillId="0" borderId="0" xfId="0" applyFont="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1207F7"/>
      <color rgb="FFADEEF1"/>
      <color rgb="FF6699FF"/>
      <color rgb="FF0000FF"/>
      <color rgb="FFFF66FF"/>
      <color rgb="FFCCCCFF"/>
      <color rgb="FFFCCCCF"/>
      <color rgb="FFFFCCFF"/>
      <color rgb="FFFF99FF"/>
      <color rgb="FFFCC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742950</xdr:colOff>
      <xdr:row>0</xdr:row>
      <xdr:rowOff>152400</xdr:rowOff>
    </xdr:from>
    <xdr:to>
      <xdr:col>7</xdr:col>
      <xdr:colOff>723900</xdr:colOff>
      <xdr:row>5</xdr:row>
      <xdr:rowOff>161925</xdr:rowOff>
    </xdr:to>
    <xdr:pic>
      <xdr:nvPicPr>
        <xdr:cNvPr id="2" name="Imagen 1" descr="C:\Users\Contabilidad\Downloads\TAMAÑO MINIMO IVC CONSEJO.png">
          <a:extLst>
            <a:ext uri="{FF2B5EF4-FFF2-40B4-BE49-F238E27FC236}">
              <a16:creationId xmlns:a16="http://schemas.microsoft.com/office/drawing/2014/main" xmlns="" id="{78BC0F66-8965-455F-8342-80A14102CF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152400"/>
          <a:ext cx="1066800" cy="1228725"/>
        </a:xfrm>
        <a:prstGeom prst="rect">
          <a:avLst/>
        </a:prstGeom>
        <a:noFill/>
        <a:ln w="9525">
          <a:noFill/>
          <a:miter lim="800000"/>
          <a:headEnd/>
          <a:tailEnd/>
        </a:ln>
      </xdr:spPr>
    </xdr:pic>
    <xdr:clientData/>
  </xdr:twoCellAnchor>
  <xdr:twoCellAnchor editAs="oneCell">
    <xdr:from>
      <xdr:col>1</xdr:col>
      <xdr:colOff>314325</xdr:colOff>
      <xdr:row>0</xdr:row>
      <xdr:rowOff>28575</xdr:rowOff>
    </xdr:from>
    <xdr:to>
      <xdr:col>3</xdr:col>
      <xdr:colOff>295275</xdr:colOff>
      <xdr:row>5</xdr:row>
      <xdr:rowOff>13833</xdr:rowOff>
    </xdr:to>
    <xdr:pic>
      <xdr:nvPicPr>
        <xdr:cNvPr id="3" name="Imagen 2">
          <a:extLst>
            <a:ext uri="{FF2B5EF4-FFF2-40B4-BE49-F238E27FC236}">
              <a16:creationId xmlns:a16="http://schemas.microsoft.com/office/drawing/2014/main" xmlns="" id="{BB4952B3-A229-429A-99EB-A9A257FB03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28575"/>
          <a:ext cx="1190625" cy="120445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57</xdr:row>
      <xdr:rowOff>28576</xdr:rowOff>
    </xdr:from>
    <xdr:to>
      <xdr:col>7</xdr:col>
      <xdr:colOff>485775</xdr:colOff>
      <xdr:row>59</xdr:row>
      <xdr:rowOff>28575</xdr:rowOff>
    </xdr:to>
    <xdr:sp macro="" textlink="">
      <xdr:nvSpPr>
        <xdr:cNvPr id="2" name="Flecha: hacia abajo 1">
          <a:extLst>
            <a:ext uri="{FF2B5EF4-FFF2-40B4-BE49-F238E27FC236}">
              <a16:creationId xmlns:a16="http://schemas.microsoft.com/office/drawing/2014/main" xmlns="" id="{D0DFF4CF-2DB5-4A2B-8EE8-859F4FAD984A}"/>
            </a:ext>
          </a:extLst>
        </xdr:cNvPr>
        <xdr:cNvSpPr/>
      </xdr:nvSpPr>
      <xdr:spPr>
        <a:xfrm>
          <a:off x="9886951" y="2656522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9</xdr:col>
      <xdr:colOff>371475</xdr:colOff>
      <xdr:row>57</xdr:row>
      <xdr:rowOff>28575</xdr:rowOff>
    </xdr:from>
    <xdr:to>
      <xdr:col>9</xdr:col>
      <xdr:colOff>523875</xdr:colOff>
      <xdr:row>59</xdr:row>
      <xdr:rowOff>57150</xdr:rowOff>
    </xdr:to>
    <xdr:sp macro="" textlink="">
      <xdr:nvSpPr>
        <xdr:cNvPr id="3" name="Flecha: hacia abajo 2">
          <a:extLst>
            <a:ext uri="{FF2B5EF4-FFF2-40B4-BE49-F238E27FC236}">
              <a16:creationId xmlns:a16="http://schemas.microsoft.com/office/drawing/2014/main" xmlns="" id="{CE0415F4-1C46-42FB-877B-F3176BA49107}"/>
            </a:ext>
          </a:extLst>
        </xdr:cNvPr>
        <xdr:cNvSpPr/>
      </xdr:nvSpPr>
      <xdr:spPr>
        <a:xfrm>
          <a:off x="11601450" y="2656522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10</xdr:col>
      <xdr:colOff>352426</xdr:colOff>
      <xdr:row>57</xdr:row>
      <xdr:rowOff>19050</xdr:rowOff>
    </xdr:from>
    <xdr:to>
      <xdr:col>10</xdr:col>
      <xdr:colOff>495300</xdr:colOff>
      <xdr:row>59</xdr:row>
      <xdr:rowOff>9525</xdr:rowOff>
    </xdr:to>
    <xdr:sp macro="" textlink="">
      <xdr:nvSpPr>
        <xdr:cNvPr id="4" name="Flecha: hacia abajo 3">
          <a:extLst>
            <a:ext uri="{FF2B5EF4-FFF2-40B4-BE49-F238E27FC236}">
              <a16:creationId xmlns:a16="http://schemas.microsoft.com/office/drawing/2014/main" xmlns="" id="{EFB20C0F-3E04-44EE-ADD8-14C36EC0BC67}"/>
            </a:ext>
          </a:extLst>
        </xdr:cNvPr>
        <xdr:cNvSpPr/>
      </xdr:nvSpPr>
      <xdr:spPr>
        <a:xfrm>
          <a:off x="12468226" y="2655570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xmlns="" id="{D3F45AC1-0ADC-4223-9819-0CD5BE9A7D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xmlns="" id="{52441BFB-1B8B-42A9-B1F6-69ECCC5DD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70"/>
  <sheetViews>
    <sheetView workbookViewId="0">
      <selection activeCell="A14" sqref="A14"/>
    </sheetView>
  </sheetViews>
  <sheetFormatPr baseColWidth="10" defaultRowHeight="15" x14ac:dyDescent="0.25"/>
  <cols>
    <col min="1" max="1" width="5.140625" customWidth="1"/>
    <col min="2" max="2" width="9.140625" customWidth="1"/>
    <col min="3" max="3" width="9" customWidth="1"/>
    <col min="4" max="4" width="21.42578125" customWidth="1"/>
    <col min="5" max="5" width="31" customWidth="1"/>
    <col min="6" max="6" width="52.5703125" customWidth="1"/>
    <col min="7" max="7" width="16.28515625" customWidth="1"/>
    <col min="8" max="8" width="15.140625" customWidth="1"/>
    <col min="9" max="9" width="11.5703125" customWidth="1"/>
    <col min="10" max="10" width="14.28515625" customWidth="1"/>
  </cols>
  <sheetData>
    <row r="1" spans="2:8" ht="18" customHeight="1" x14ac:dyDescent="0.6">
      <c r="B1" s="180"/>
      <c r="C1" s="180"/>
      <c r="D1" s="180"/>
      <c r="E1" s="180"/>
      <c r="F1" s="180"/>
      <c r="G1" s="180"/>
      <c r="H1" s="180"/>
    </row>
    <row r="2" spans="2:8" ht="23.25" customHeight="1" x14ac:dyDescent="0.35">
      <c r="B2" s="181" t="s">
        <v>0</v>
      </c>
      <c r="C2" s="181"/>
      <c r="D2" s="181"/>
      <c r="E2" s="181"/>
      <c r="F2" s="181"/>
      <c r="G2" s="181"/>
      <c r="H2" s="181"/>
    </row>
    <row r="3" spans="2:8" ht="16.5" customHeight="1" x14ac:dyDescent="0.25">
      <c r="B3" s="170" t="s">
        <v>26</v>
      </c>
      <c r="C3" s="170"/>
      <c r="D3" s="170"/>
      <c r="E3" s="170"/>
      <c r="F3" s="170"/>
      <c r="G3" s="170"/>
      <c r="H3" s="170"/>
    </row>
    <row r="4" spans="2:8" ht="21" customHeight="1" x14ac:dyDescent="0.25">
      <c r="B4" s="170" t="s">
        <v>13</v>
      </c>
      <c r="C4" s="170"/>
      <c r="D4" s="170"/>
      <c r="E4" s="170"/>
      <c r="F4" s="170"/>
      <c r="G4" s="170"/>
      <c r="H4" s="170"/>
    </row>
    <row r="5" spans="2:8" ht="17.25" customHeight="1" x14ac:dyDescent="0.25">
      <c r="B5" s="182" t="s">
        <v>49</v>
      </c>
      <c r="C5" s="182"/>
      <c r="D5" s="182"/>
      <c r="E5" s="182"/>
      <c r="F5" s="182"/>
      <c r="G5" s="182"/>
      <c r="H5" s="182"/>
    </row>
    <row r="6" spans="2:8" ht="18" customHeight="1" x14ac:dyDescent="0.25">
      <c r="B6" s="179" t="s">
        <v>50</v>
      </c>
      <c r="C6" s="179"/>
      <c r="D6" s="179"/>
      <c r="E6" s="179"/>
      <c r="F6" s="179"/>
      <c r="G6" s="179"/>
      <c r="H6" s="179"/>
    </row>
    <row r="7" spans="2:8" ht="9.75" customHeight="1" x14ac:dyDescent="0.25">
      <c r="B7" s="151"/>
      <c r="C7" s="151"/>
      <c r="D7" s="151"/>
      <c r="E7" s="151"/>
      <c r="F7" s="151"/>
      <c r="G7" s="151"/>
      <c r="H7" s="151"/>
    </row>
    <row r="8" spans="2:8" ht="17.25" customHeight="1" x14ac:dyDescent="0.25">
      <c r="B8" s="170" t="s">
        <v>59</v>
      </c>
      <c r="C8" s="170"/>
      <c r="D8" s="170"/>
      <c r="E8" s="170"/>
      <c r="F8" s="170"/>
      <c r="G8" s="170"/>
      <c r="H8" s="170"/>
    </row>
    <row r="9" spans="2:8" ht="18.75" customHeight="1" x14ac:dyDescent="0.25">
      <c r="B9" s="170" t="s">
        <v>80</v>
      </c>
      <c r="C9" s="170"/>
      <c r="D9" s="170"/>
      <c r="E9" s="170"/>
      <c r="F9" s="170"/>
      <c r="G9" s="170"/>
      <c r="H9" s="170"/>
    </row>
    <row r="10" spans="2:8" ht="9" customHeight="1" thickBot="1" x14ac:dyDescent="0.3">
      <c r="C10" s="91"/>
      <c r="D10" s="91"/>
      <c r="E10" s="91"/>
      <c r="F10" s="91"/>
      <c r="G10" s="91"/>
      <c r="H10" s="91"/>
    </row>
    <row r="11" spans="2:8" ht="24" customHeight="1" x14ac:dyDescent="0.25">
      <c r="B11" s="171" t="s">
        <v>40</v>
      </c>
      <c r="C11" s="173" t="s">
        <v>1</v>
      </c>
      <c r="D11" s="173" t="s">
        <v>2</v>
      </c>
      <c r="E11" s="173" t="s">
        <v>3</v>
      </c>
      <c r="F11" s="173" t="s">
        <v>4</v>
      </c>
      <c r="G11" s="175" t="s">
        <v>41</v>
      </c>
      <c r="H11" s="177" t="s">
        <v>5</v>
      </c>
    </row>
    <row r="12" spans="2:8" ht="10.5" customHeight="1" thickBot="1" x14ac:dyDescent="0.3">
      <c r="B12" s="172"/>
      <c r="C12" s="174"/>
      <c r="D12" s="174"/>
      <c r="E12" s="174"/>
      <c r="F12" s="174"/>
      <c r="G12" s="176"/>
      <c r="H12" s="178"/>
    </row>
    <row r="13" spans="2:8" s="1" customFormat="1" ht="33" customHeight="1" x14ac:dyDescent="0.25">
      <c r="B13" s="28">
        <v>44104</v>
      </c>
      <c r="C13" s="53">
        <v>44104</v>
      </c>
      <c r="D13" s="47" t="s">
        <v>22</v>
      </c>
      <c r="E13" s="25" t="s">
        <v>20</v>
      </c>
      <c r="F13" s="27" t="s">
        <v>23</v>
      </c>
      <c r="G13" s="110" t="s">
        <v>21</v>
      </c>
      <c r="H13" s="43">
        <v>2600</v>
      </c>
    </row>
    <row r="14" spans="2:8" s="1" customFormat="1" ht="35.25" customHeight="1" thickBot="1" x14ac:dyDescent="0.3">
      <c r="B14" s="28">
        <v>44169</v>
      </c>
      <c r="C14" s="48">
        <v>44169</v>
      </c>
      <c r="D14" s="49" t="s">
        <v>24</v>
      </c>
      <c r="E14" s="50" t="s">
        <v>20</v>
      </c>
      <c r="F14" s="37" t="s">
        <v>25</v>
      </c>
      <c r="G14" s="109" t="s">
        <v>21</v>
      </c>
      <c r="H14" s="51">
        <v>2640</v>
      </c>
    </row>
    <row r="15" spans="2:8" s="1" customFormat="1" ht="21" customHeight="1" thickBot="1" x14ac:dyDescent="0.3">
      <c r="B15" s="19"/>
      <c r="C15" s="52"/>
      <c r="D15" s="20"/>
      <c r="E15" s="21"/>
      <c r="F15" s="22"/>
      <c r="G15" s="23"/>
      <c r="H15" s="44">
        <f>SUM(H13:H14)</f>
        <v>5240</v>
      </c>
    </row>
    <row r="16" spans="2:8" s="1" customFormat="1" ht="30" customHeight="1" x14ac:dyDescent="0.25">
      <c r="B16" s="137">
        <v>44725</v>
      </c>
      <c r="C16" s="131">
        <v>44698</v>
      </c>
      <c r="D16" s="161" t="s">
        <v>95</v>
      </c>
      <c r="E16" s="25" t="s">
        <v>96</v>
      </c>
      <c r="F16" s="17" t="s">
        <v>94</v>
      </c>
      <c r="G16" s="96" t="s">
        <v>16</v>
      </c>
      <c r="H16" s="162">
        <v>39870.79</v>
      </c>
    </row>
    <row r="17" spans="2:9" s="1" customFormat="1" ht="50.25" customHeight="1" x14ac:dyDescent="0.25">
      <c r="B17" s="28">
        <v>44747</v>
      </c>
      <c r="C17" s="53">
        <v>44741</v>
      </c>
      <c r="D17" s="115" t="s">
        <v>108</v>
      </c>
      <c r="E17" s="25" t="s">
        <v>107</v>
      </c>
      <c r="F17" s="27" t="s">
        <v>135</v>
      </c>
      <c r="G17" s="110" t="s">
        <v>109</v>
      </c>
      <c r="H17" s="162">
        <v>17700</v>
      </c>
    </row>
    <row r="18" spans="2:9" s="26" customFormat="1" ht="30" customHeight="1" x14ac:dyDescent="0.25">
      <c r="B18" s="100">
        <v>44377</v>
      </c>
      <c r="C18" s="29">
        <v>44377</v>
      </c>
      <c r="D18" s="30" t="s">
        <v>33</v>
      </c>
      <c r="E18" s="30" t="s">
        <v>34</v>
      </c>
      <c r="F18" s="38" t="s">
        <v>154</v>
      </c>
      <c r="G18" s="18" t="s">
        <v>35</v>
      </c>
      <c r="H18" s="45">
        <v>810265.65</v>
      </c>
    </row>
    <row r="19" spans="2:9" s="26" customFormat="1" ht="29.25" customHeight="1" x14ac:dyDescent="0.25">
      <c r="B19" s="100">
        <v>44377</v>
      </c>
      <c r="C19" s="29">
        <v>44377</v>
      </c>
      <c r="D19" s="30" t="s">
        <v>33</v>
      </c>
      <c r="E19" s="30" t="s">
        <v>36</v>
      </c>
      <c r="F19" s="38" t="s">
        <v>155</v>
      </c>
      <c r="G19" s="18" t="s">
        <v>38</v>
      </c>
      <c r="H19" s="45">
        <f>625+250+250+125+125+125+125+125+125+125+125</f>
        <v>2125</v>
      </c>
    </row>
    <row r="20" spans="2:9" s="26" customFormat="1" ht="40.5" customHeight="1" x14ac:dyDescent="0.25">
      <c r="B20" s="137">
        <v>44718</v>
      </c>
      <c r="C20" s="131">
        <v>44709</v>
      </c>
      <c r="D20" s="97" t="s">
        <v>61</v>
      </c>
      <c r="E20" s="111" t="s">
        <v>18</v>
      </c>
      <c r="F20" s="38" t="s">
        <v>156</v>
      </c>
      <c r="G20" s="102" t="s">
        <v>19</v>
      </c>
      <c r="H20" s="45">
        <v>77927.990000000005</v>
      </c>
    </row>
    <row r="21" spans="2:9" s="26" customFormat="1" ht="45" customHeight="1" x14ac:dyDescent="0.25">
      <c r="B21" s="137">
        <v>44713</v>
      </c>
      <c r="C21" s="131">
        <v>44709</v>
      </c>
      <c r="D21" s="97" t="s">
        <v>62</v>
      </c>
      <c r="E21" s="111" t="s">
        <v>18</v>
      </c>
      <c r="F21" s="38" t="s">
        <v>157</v>
      </c>
      <c r="G21" s="102" t="s">
        <v>19</v>
      </c>
      <c r="H21" s="45">
        <v>242613.87</v>
      </c>
    </row>
    <row r="22" spans="2:9" s="26" customFormat="1" ht="32.25" customHeight="1" x14ac:dyDescent="0.25">
      <c r="B22" s="137">
        <v>44741</v>
      </c>
      <c r="C22" s="131">
        <v>44740</v>
      </c>
      <c r="D22" s="97" t="s">
        <v>89</v>
      </c>
      <c r="E22" s="111" t="s">
        <v>18</v>
      </c>
      <c r="F22" s="38" t="s">
        <v>88</v>
      </c>
      <c r="G22" s="102" t="s">
        <v>19</v>
      </c>
      <c r="H22" s="45">
        <v>85239.01</v>
      </c>
    </row>
    <row r="23" spans="2:9" s="26" customFormat="1" ht="32.25" customHeight="1" x14ac:dyDescent="0.25">
      <c r="B23" s="137">
        <v>44741</v>
      </c>
      <c r="C23" s="131">
        <v>44740</v>
      </c>
      <c r="D23" s="97" t="s">
        <v>90</v>
      </c>
      <c r="E23" s="111" t="s">
        <v>18</v>
      </c>
      <c r="F23" s="38" t="s">
        <v>91</v>
      </c>
      <c r="G23" s="102" t="s">
        <v>19</v>
      </c>
      <c r="H23" s="45">
        <v>242411.05</v>
      </c>
    </row>
    <row r="24" spans="2:9" s="26" customFormat="1" ht="41.25" customHeight="1" x14ac:dyDescent="0.25">
      <c r="B24" s="137">
        <v>44732</v>
      </c>
      <c r="C24" s="131">
        <v>44713</v>
      </c>
      <c r="D24" s="71" t="s">
        <v>72</v>
      </c>
      <c r="E24" s="103" t="s">
        <v>63</v>
      </c>
      <c r="F24" s="169" t="s">
        <v>158</v>
      </c>
      <c r="G24" s="121" t="s">
        <v>15</v>
      </c>
      <c r="H24" s="128">
        <v>1598.4</v>
      </c>
    </row>
    <row r="25" spans="2:9" s="26" customFormat="1" ht="41.25" customHeight="1" x14ac:dyDescent="0.25">
      <c r="B25" s="137">
        <v>44732</v>
      </c>
      <c r="C25" s="131">
        <v>44713</v>
      </c>
      <c r="D25" s="71" t="s">
        <v>73</v>
      </c>
      <c r="E25" s="103" t="s">
        <v>63</v>
      </c>
      <c r="F25" s="169" t="s">
        <v>159</v>
      </c>
      <c r="G25" s="121" t="s">
        <v>15</v>
      </c>
      <c r="H25" s="128">
        <v>1598.4</v>
      </c>
    </row>
    <row r="26" spans="2:9" s="26" customFormat="1" ht="44.25" customHeight="1" x14ac:dyDescent="0.25">
      <c r="B26" s="137">
        <v>44732</v>
      </c>
      <c r="C26" s="131">
        <v>44713</v>
      </c>
      <c r="D26" s="71" t="s">
        <v>74</v>
      </c>
      <c r="E26" s="103" t="s">
        <v>63</v>
      </c>
      <c r="F26" s="169" t="s">
        <v>160</v>
      </c>
      <c r="G26" s="121" t="s">
        <v>15</v>
      </c>
      <c r="H26" s="128">
        <v>1756.8</v>
      </c>
    </row>
    <row r="27" spans="2:9" s="26" customFormat="1" ht="68.25" customHeight="1" x14ac:dyDescent="0.25">
      <c r="B27" s="138">
        <v>44715</v>
      </c>
      <c r="C27" s="131">
        <v>44687</v>
      </c>
      <c r="D27" s="71" t="s">
        <v>66</v>
      </c>
      <c r="E27" s="103" t="s">
        <v>58</v>
      </c>
      <c r="F27" s="27" t="s">
        <v>161</v>
      </c>
      <c r="G27" s="164" t="s">
        <v>39</v>
      </c>
      <c r="H27" s="128">
        <v>6425</v>
      </c>
    </row>
    <row r="28" spans="2:9" s="26" customFormat="1" ht="70.5" customHeight="1" x14ac:dyDescent="0.25">
      <c r="B28" s="138">
        <v>44732</v>
      </c>
      <c r="C28" s="131">
        <v>44718</v>
      </c>
      <c r="D28" s="71" t="s">
        <v>71</v>
      </c>
      <c r="E28" s="103" t="s">
        <v>58</v>
      </c>
      <c r="F28" s="27" t="s">
        <v>162</v>
      </c>
      <c r="G28" s="164" t="s">
        <v>39</v>
      </c>
      <c r="H28" s="128">
        <v>6652</v>
      </c>
    </row>
    <row r="29" spans="2:9" s="26" customFormat="1" ht="51" customHeight="1" x14ac:dyDescent="0.25">
      <c r="B29" s="138">
        <v>44715</v>
      </c>
      <c r="C29" s="131">
        <v>44691</v>
      </c>
      <c r="D29" s="98" t="s">
        <v>67</v>
      </c>
      <c r="E29" s="98" t="s">
        <v>54</v>
      </c>
      <c r="F29" s="38" t="s">
        <v>163</v>
      </c>
      <c r="G29" s="99" t="s">
        <v>14</v>
      </c>
      <c r="H29" s="95">
        <v>15547.17</v>
      </c>
      <c r="I29" s="135"/>
    </row>
    <row r="30" spans="2:9" s="26" customFormat="1" ht="57" customHeight="1" x14ac:dyDescent="0.25">
      <c r="B30" s="138">
        <v>44722</v>
      </c>
      <c r="C30" s="131">
        <v>44716</v>
      </c>
      <c r="D30" s="98" t="s">
        <v>78</v>
      </c>
      <c r="E30" s="98" t="s">
        <v>54</v>
      </c>
      <c r="F30" s="38" t="s">
        <v>164</v>
      </c>
      <c r="G30" s="99" t="s">
        <v>14</v>
      </c>
      <c r="H30" s="95">
        <v>15192.19</v>
      </c>
    </row>
    <row r="31" spans="2:9" s="26" customFormat="1" ht="36.75" customHeight="1" x14ac:dyDescent="0.25">
      <c r="B31" s="138">
        <v>44741</v>
      </c>
      <c r="C31" s="131">
        <v>44716</v>
      </c>
      <c r="D31" s="98" t="s">
        <v>85</v>
      </c>
      <c r="E31" s="98" t="s">
        <v>54</v>
      </c>
      <c r="F31" s="38" t="s">
        <v>86</v>
      </c>
      <c r="G31" s="99" t="s">
        <v>14</v>
      </c>
      <c r="H31" s="95">
        <v>2918.43</v>
      </c>
    </row>
    <row r="32" spans="2:9" s="26" customFormat="1" ht="36.75" customHeight="1" x14ac:dyDescent="0.25">
      <c r="B32" s="138">
        <v>44747</v>
      </c>
      <c r="C32" s="131">
        <v>44732</v>
      </c>
      <c r="D32" s="98" t="s">
        <v>111</v>
      </c>
      <c r="E32" s="72" t="s">
        <v>28</v>
      </c>
      <c r="F32" s="169" t="s">
        <v>112</v>
      </c>
      <c r="G32" s="96" t="s">
        <v>14</v>
      </c>
      <c r="H32" s="95">
        <v>170185.38</v>
      </c>
    </row>
    <row r="33" spans="2:9" s="26" customFormat="1" ht="36.75" customHeight="1" x14ac:dyDescent="0.25">
      <c r="B33" s="138">
        <v>44747</v>
      </c>
      <c r="C33" s="131">
        <v>44733</v>
      </c>
      <c r="D33" s="98" t="s">
        <v>113</v>
      </c>
      <c r="E33" s="72" t="s">
        <v>28</v>
      </c>
      <c r="F33" s="169" t="s">
        <v>114</v>
      </c>
      <c r="G33" s="96" t="s">
        <v>14</v>
      </c>
      <c r="H33" s="95">
        <v>121826.19</v>
      </c>
    </row>
    <row r="34" spans="2:9" s="26" customFormat="1" ht="36.75" customHeight="1" x14ac:dyDescent="0.25">
      <c r="B34" s="138">
        <v>44747</v>
      </c>
      <c r="C34" s="131">
        <v>44740</v>
      </c>
      <c r="D34" s="98" t="s">
        <v>136</v>
      </c>
      <c r="E34" s="72" t="s">
        <v>28</v>
      </c>
      <c r="F34" s="169" t="s">
        <v>137</v>
      </c>
      <c r="G34" s="96" t="s">
        <v>14</v>
      </c>
      <c r="H34" s="95">
        <v>145.78</v>
      </c>
    </row>
    <row r="35" spans="2:9" s="26" customFormat="1" ht="43.5" customHeight="1" x14ac:dyDescent="0.25">
      <c r="B35" s="138">
        <v>44715</v>
      </c>
      <c r="C35" s="131">
        <v>44712</v>
      </c>
      <c r="D35" s="98" t="s">
        <v>65</v>
      </c>
      <c r="E35" s="98" t="s">
        <v>55</v>
      </c>
      <c r="F35" s="38" t="s">
        <v>165</v>
      </c>
      <c r="G35" s="99" t="s">
        <v>14</v>
      </c>
      <c r="H35" s="95">
        <v>35342.32</v>
      </c>
    </row>
    <row r="36" spans="2:9" s="26" customFormat="1" ht="55.5" customHeight="1" x14ac:dyDescent="0.25">
      <c r="B36" s="138">
        <v>44715</v>
      </c>
      <c r="C36" s="131">
        <v>44712</v>
      </c>
      <c r="D36" s="98" t="s">
        <v>64</v>
      </c>
      <c r="E36" s="98" t="s">
        <v>55</v>
      </c>
      <c r="F36" s="38" t="s">
        <v>166</v>
      </c>
      <c r="G36" s="99" t="s">
        <v>14</v>
      </c>
      <c r="H36" s="95">
        <v>1514.62</v>
      </c>
    </row>
    <row r="37" spans="2:9" s="26" customFormat="1" ht="36.75" customHeight="1" x14ac:dyDescent="0.25">
      <c r="B37" s="138">
        <v>44747</v>
      </c>
      <c r="C37" s="131">
        <v>44742</v>
      </c>
      <c r="D37" s="98" t="s">
        <v>115</v>
      </c>
      <c r="E37" s="98" t="s">
        <v>55</v>
      </c>
      <c r="F37" s="38" t="s">
        <v>116</v>
      </c>
      <c r="G37" s="99" t="s">
        <v>14</v>
      </c>
      <c r="H37" s="95">
        <v>41492.910000000003</v>
      </c>
    </row>
    <row r="38" spans="2:9" s="26" customFormat="1" ht="36.75" customHeight="1" x14ac:dyDescent="0.25">
      <c r="B38" s="138">
        <v>44747</v>
      </c>
      <c r="C38" s="131">
        <v>44742</v>
      </c>
      <c r="D38" s="98" t="s">
        <v>117</v>
      </c>
      <c r="E38" s="98" t="s">
        <v>55</v>
      </c>
      <c r="F38" s="38" t="s">
        <v>118</v>
      </c>
      <c r="G38" s="99" t="s">
        <v>14</v>
      </c>
      <c r="H38" s="95">
        <v>2114.92</v>
      </c>
    </row>
    <row r="39" spans="2:9" s="26" customFormat="1" ht="53.25" customHeight="1" x14ac:dyDescent="0.25">
      <c r="B39" s="137">
        <v>44741</v>
      </c>
      <c r="C39" s="131">
        <v>44736</v>
      </c>
      <c r="D39" s="98" t="s">
        <v>128</v>
      </c>
      <c r="E39" s="98" t="s">
        <v>68</v>
      </c>
      <c r="F39" s="31" t="s">
        <v>129</v>
      </c>
      <c r="G39" s="124" t="s">
        <v>130</v>
      </c>
      <c r="H39" s="95">
        <v>15664.5</v>
      </c>
    </row>
    <row r="40" spans="2:9" s="26" customFormat="1" ht="55.5" customHeight="1" x14ac:dyDescent="0.25">
      <c r="B40" s="137">
        <v>44718</v>
      </c>
      <c r="C40" s="131">
        <v>44713</v>
      </c>
      <c r="D40" s="98" t="s">
        <v>79</v>
      </c>
      <c r="E40" s="123" t="s">
        <v>56</v>
      </c>
      <c r="F40" s="38" t="s">
        <v>167</v>
      </c>
      <c r="G40" s="99" t="s">
        <v>57</v>
      </c>
      <c r="H40" s="95">
        <v>15000</v>
      </c>
      <c r="I40" s="106"/>
    </row>
    <row r="41" spans="2:9" s="26" customFormat="1" ht="42.75" customHeight="1" x14ac:dyDescent="0.25">
      <c r="B41" s="137">
        <v>44741</v>
      </c>
      <c r="C41" s="131">
        <v>44713</v>
      </c>
      <c r="D41" s="98" t="s">
        <v>81</v>
      </c>
      <c r="E41" s="97" t="s">
        <v>87</v>
      </c>
      <c r="F41" s="31" t="s">
        <v>82</v>
      </c>
      <c r="G41" s="101" t="s">
        <v>15</v>
      </c>
      <c r="H41" s="95">
        <v>910</v>
      </c>
      <c r="I41" s="106"/>
    </row>
    <row r="42" spans="2:9" s="26" customFormat="1" ht="22.5" customHeight="1" x14ac:dyDescent="0.25">
      <c r="B42" s="100">
        <v>44356</v>
      </c>
      <c r="C42" s="29">
        <v>44306</v>
      </c>
      <c r="D42" s="34" t="s">
        <v>30</v>
      </c>
      <c r="E42" s="31" t="s">
        <v>31</v>
      </c>
      <c r="F42" s="17" t="s">
        <v>32</v>
      </c>
      <c r="G42" s="18" t="s">
        <v>16</v>
      </c>
      <c r="H42" s="45">
        <v>79041.81</v>
      </c>
    </row>
    <row r="43" spans="2:9" s="26" customFormat="1" ht="53.25" customHeight="1" x14ac:dyDescent="0.25">
      <c r="B43" s="137">
        <v>44725</v>
      </c>
      <c r="C43" s="29">
        <v>44699</v>
      </c>
      <c r="D43" s="34" t="s">
        <v>98</v>
      </c>
      <c r="E43" s="31" t="s">
        <v>97</v>
      </c>
      <c r="F43" s="31" t="s">
        <v>99</v>
      </c>
      <c r="G43" s="18" t="s">
        <v>100</v>
      </c>
      <c r="H43" s="45">
        <v>80619.289999999994</v>
      </c>
    </row>
    <row r="44" spans="2:9" s="26" customFormat="1" ht="41.25" customHeight="1" x14ac:dyDescent="0.25">
      <c r="B44" s="100">
        <v>44741</v>
      </c>
      <c r="C44" s="29">
        <v>44715</v>
      </c>
      <c r="D44" s="98" t="s">
        <v>83</v>
      </c>
      <c r="E44" s="97" t="s">
        <v>29</v>
      </c>
      <c r="F44" s="31" t="s">
        <v>84</v>
      </c>
      <c r="G44" s="18" t="s">
        <v>17</v>
      </c>
      <c r="H44" s="95">
        <v>26500</v>
      </c>
    </row>
    <row r="45" spans="2:9" s="26" customFormat="1" ht="39.75" customHeight="1" x14ac:dyDescent="0.25">
      <c r="B45" s="137">
        <v>44748</v>
      </c>
      <c r="C45" s="131">
        <v>44736</v>
      </c>
      <c r="D45" s="98" t="s">
        <v>119</v>
      </c>
      <c r="E45" s="97" t="s">
        <v>120</v>
      </c>
      <c r="F45" s="69" t="s">
        <v>121</v>
      </c>
      <c r="G45" s="165" t="s">
        <v>122</v>
      </c>
      <c r="H45" s="166">
        <v>163052.4</v>
      </c>
    </row>
    <row r="46" spans="2:9" s="26" customFormat="1" ht="25.5" customHeight="1" x14ac:dyDescent="0.25">
      <c r="B46" s="137">
        <v>44725</v>
      </c>
      <c r="C46" s="131">
        <v>44714</v>
      </c>
      <c r="D46" s="98" t="s">
        <v>93</v>
      </c>
      <c r="E46" s="97" t="s">
        <v>92</v>
      </c>
      <c r="F46" s="17" t="s">
        <v>94</v>
      </c>
      <c r="G46" s="96" t="s">
        <v>16</v>
      </c>
      <c r="H46" s="166">
        <v>7665.16</v>
      </c>
    </row>
    <row r="47" spans="2:9" s="26" customFormat="1" ht="30.75" customHeight="1" x14ac:dyDescent="0.25">
      <c r="B47" s="137">
        <v>44725</v>
      </c>
      <c r="C47" s="131">
        <v>44699</v>
      </c>
      <c r="D47" s="98" t="s">
        <v>101</v>
      </c>
      <c r="E47" s="31" t="s">
        <v>102</v>
      </c>
      <c r="F47" s="17" t="s">
        <v>94</v>
      </c>
      <c r="G47" s="96" t="s">
        <v>16</v>
      </c>
      <c r="H47" s="129">
        <v>27688.05</v>
      </c>
    </row>
    <row r="48" spans="2:9" s="26" customFormat="1" ht="75.75" customHeight="1" x14ac:dyDescent="0.25">
      <c r="B48" s="100">
        <v>44733</v>
      </c>
      <c r="C48" s="29">
        <v>44719</v>
      </c>
      <c r="D48" s="34" t="s">
        <v>70</v>
      </c>
      <c r="E48" s="31" t="s">
        <v>51</v>
      </c>
      <c r="F48" s="69" t="s">
        <v>168</v>
      </c>
      <c r="G48" s="167" t="s">
        <v>17</v>
      </c>
      <c r="H48" s="129">
        <v>22000</v>
      </c>
    </row>
    <row r="49" spans="2:8" s="26" customFormat="1" ht="45" customHeight="1" x14ac:dyDescent="0.25">
      <c r="B49" s="100">
        <v>44741</v>
      </c>
      <c r="C49" s="29">
        <v>44730</v>
      </c>
      <c r="D49" s="34" t="s">
        <v>132</v>
      </c>
      <c r="E49" s="31" t="s">
        <v>131</v>
      </c>
      <c r="F49" s="69" t="s">
        <v>133</v>
      </c>
      <c r="G49" s="168" t="s">
        <v>134</v>
      </c>
      <c r="H49" s="129">
        <v>17027.400000000001</v>
      </c>
    </row>
    <row r="50" spans="2:8" s="26" customFormat="1" ht="51" customHeight="1" x14ac:dyDescent="0.25">
      <c r="B50" s="137">
        <v>44725</v>
      </c>
      <c r="C50" s="131">
        <v>44701</v>
      </c>
      <c r="D50" s="98" t="s">
        <v>103</v>
      </c>
      <c r="E50" s="31" t="s">
        <v>104</v>
      </c>
      <c r="F50" s="31" t="s">
        <v>105</v>
      </c>
      <c r="G50" s="18" t="s">
        <v>100</v>
      </c>
      <c r="H50" s="129">
        <v>49750.720000000001</v>
      </c>
    </row>
    <row r="51" spans="2:8" s="26" customFormat="1" ht="27.75" customHeight="1" x14ac:dyDescent="0.25">
      <c r="B51" s="137">
        <v>44725</v>
      </c>
      <c r="C51" s="131">
        <v>44701</v>
      </c>
      <c r="D51" s="98" t="s">
        <v>106</v>
      </c>
      <c r="E51" s="31" t="s">
        <v>110</v>
      </c>
      <c r="F51" s="17" t="s">
        <v>94</v>
      </c>
      <c r="G51" s="96" t="s">
        <v>16</v>
      </c>
      <c r="H51" s="129">
        <v>20996.77</v>
      </c>
    </row>
    <row r="52" spans="2:8" s="26" customFormat="1" ht="51.75" customHeight="1" x14ac:dyDescent="0.25">
      <c r="B52" s="100">
        <v>44749</v>
      </c>
      <c r="C52" s="131">
        <v>44706</v>
      </c>
      <c r="D52" s="34" t="s">
        <v>123</v>
      </c>
      <c r="E52" s="31" t="s">
        <v>52</v>
      </c>
      <c r="F52" s="31" t="s">
        <v>125</v>
      </c>
      <c r="G52" s="94" t="s">
        <v>53</v>
      </c>
      <c r="H52" s="95">
        <v>376000</v>
      </c>
    </row>
    <row r="53" spans="2:8" s="26" customFormat="1" ht="51.75" customHeight="1" x14ac:dyDescent="0.25">
      <c r="B53" s="100">
        <v>44748</v>
      </c>
      <c r="C53" s="131">
        <v>44741</v>
      </c>
      <c r="D53" s="34" t="s">
        <v>124</v>
      </c>
      <c r="E53" s="31" t="s">
        <v>52</v>
      </c>
      <c r="F53" s="31" t="s">
        <v>126</v>
      </c>
      <c r="G53" s="94" t="s">
        <v>53</v>
      </c>
      <c r="H53" s="95">
        <v>376000</v>
      </c>
    </row>
    <row r="54" spans="2:8" s="26" customFormat="1" ht="63.75" customHeight="1" x14ac:dyDescent="0.25">
      <c r="B54" s="100">
        <v>44721</v>
      </c>
      <c r="C54" s="131">
        <v>44715</v>
      </c>
      <c r="D54" s="34" t="s">
        <v>60</v>
      </c>
      <c r="E54" s="31" t="s">
        <v>75</v>
      </c>
      <c r="F54" s="31" t="s">
        <v>76</v>
      </c>
      <c r="G54" s="94" t="s">
        <v>77</v>
      </c>
      <c r="H54" s="95">
        <v>37512</v>
      </c>
    </row>
    <row r="55" spans="2:8" ht="21.75" customHeight="1" thickBot="1" x14ac:dyDescent="0.3">
      <c r="B55" s="9"/>
      <c r="C55" s="11"/>
      <c r="D55" s="10"/>
      <c r="E55" s="11"/>
      <c r="F55" s="11"/>
      <c r="G55" s="11"/>
      <c r="H55" s="46">
        <f>SUM(H16:H54)</f>
        <v>3257891.9699999997</v>
      </c>
    </row>
    <row r="56" spans="2:8" ht="20.25" customHeight="1" thickBot="1" x14ac:dyDescent="0.3">
      <c r="H56" s="13">
        <f>SUM(H55,H15)</f>
        <v>3263131.9699999997</v>
      </c>
    </row>
    <row r="57" spans="2:8" ht="15.75" thickTop="1" x14ac:dyDescent="0.25">
      <c r="H57" s="2"/>
    </row>
    <row r="58" spans="2:8" ht="18" customHeight="1" x14ac:dyDescent="0.25">
      <c r="B58" s="39" t="s">
        <v>169</v>
      </c>
      <c r="C58" s="1"/>
      <c r="D58" s="1"/>
      <c r="E58" s="1"/>
      <c r="F58" s="1"/>
      <c r="G58" s="1"/>
      <c r="H58" s="2"/>
    </row>
    <row r="59" spans="2:8" ht="14.25" customHeight="1" x14ac:dyDescent="0.5">
      <c r="B59" s="39" t="s">
        <v>170</v>
      </c>
      <c r="C59" s="1"/>
      <c r="D59" s="1"/>
      <c r="E59" s="1"/>
      <c r="F59" s="40"/>
      <c r="G59" s="40"/>
      <c r="H59" s="16"/>
    </row>
    <row r="60" spans="2:8" ht="11.25" customHeight="1" x14ac:dyDescent="0.25">
      <c r="B60" s="39" t="s">
        <v>153</v>
      </c>
      <c r="C60" s="1"/>
      <c r="D60" s="1"/>
      <c r="E60" s="1"/>
      <c r="F60" s="1"/>
      <c r="G60" s="1"/>
      <c r="H60" s="2"/>
    </row>
    <row r="61" spans="2:8" ht="18" customHeight="1" x14ac:dyDescent="0.25">
      <c r="C61" s="39"/>
      <c r="D61" s="1"/>
      <c r="E61" s="1"/>
      <c r="F61" s="1"/>
      <c r="G61" s="1"/>
      <c r="H61" s="2"/>
    </row>
    <row r="62" spans="2:8" x14ac:dyDescent="0.25">
      <c r="H62" s="2"/>
    </row>
    <row r="63" spans="2:8" x14ac:dyDescent="0.25">
      <c r="B63" s="4" t="s">
        <v>6</v>
      </c>
      <c r="C63" s="4"/>
      <c r="E63" s="4" t="s">
        <v>7</v>
      </c>
      <c r="F63" s="3" t="s">
        <v>8</v>
      </c>
      <c r="G63" s="4" t="s">
        <v>9</v>
      </c>
      <c r="H63" s="42"/>
    </row>
    <row r="64" spans="2:8" ht="15" customHeight="1" x14ac:dyDescent="0.25">
      <c r="B64" s="4"/>
      <c r="C64" s="4"/>
      <c r="E64" s="4"/>
      <c r="F64" s="3"/>
      <c r="G64" s="4"/>
      <c r="H64" s="42"/>
    </row>
    <row r="65" spans="2:8" ht="15" customHeight="1" x14ac:dyDescent="0.25">
      <c r="H65" s="40"/>
    </row>
    <row r="66" spans="2:8" x14ac:dyDescent="0.25">
      <c r="B66" s="81" t="s">
        <v>69</v>
      </c>
      <c r="C66" s="81"/>
      <c r="E66" s="81"/>
      <c r="F66" s="81" t="s">
        <v>10</v>
      </c>
      <c r="G66" s="81" t="s">
        <v>27</v>
      </c>
      <c r="H66" s="82"/>
    </row>
    <row r="67" spans="2:8" x14ac:dyDescent="0.25">
      <c r="B67" s="5" t="s">
        <v>37</v>
      </c>
      <c r="C67" s="83"/>
      <c r="E67" s="5"/>
      <c r="F67" s="5" t="s">
        <v>11</v>
      </c>
      <c r="G67" s="5" t="s">
        <v>12</v>
      </c>
      <c r="H67" s="84"/>
    </row>
    <row r="68" spans="2:8" x14ac:dyDescent="0.25">
      <c r="B68" s="85" t="s">
        <v>171</v>
      </c>
      <c r="C68" s="86"/>
      <c r="E68" s="84"/>
      <c r="F68" s="5"/>
      <c r="G68" s="5"/>
      <c r="H68" s="84"/>
    </row>
    <row r="69" spans="2:8" x14ac:dyDescent="0.25">
      <c r="C69" s="85"/>
      <c r="D69" s="86"/>
      <c r="E69" s="5"/>
      <c r="F69" s="5"/>
      <c r="G69" s="5"/>
      <c r="H69" s="84"/>
    </row>
    <row r="70" spans="2:8" x14ac:dyDescent="0.25">
      <c r="C70" s="87"/>
      <c r="D70" s="88"/>
      <c r="E70" s="5"/>
      <c r="G70" s="5"/>
      <c r="H70" s="84"/>
    </row>
  </sheetData>
  <mergeCells count="15">
    <mergeCell ref="B6:H6"/>
    <mergeCell ref="B1:H1"/>
    <mergeCell ref="B2:H2"/>
    <mergeCell ref="B3:H3"/>
    <mergeCell ref="B4:H4"/>
    <mergeCell ref="B5:H5"/>
    <mergeCell ref="B8:H8"/>
    <mergeCell ref="B9:H9"/>
    <mergeCell ref="B11:B12"/>
    <mergeCell ref="C11:C12"/>
    <mergeCell ref="D11:D12"/>
    <mergeCell ref="E11:E12"/>
    <mergeCell ref="F11:F12"/>
    <mergeCell ref="G11:G12"/>
    <mergeCell ref="H11:H12"/>
  </mergeCells>
  <pageMargins left="0.47244094488188981" right="0.39370078740157483" top="0.39370078740157483" bottom="0.39370078740157483" header="0.31496062992125984" footer="0.31496062992125984"/>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T78"/>
  <sheetViews>
    <sheetView tabSelected="1" workbookViewId="0">
      <selection activeCell="B69" sqref="B69"/>
    </sheetView>
  </sheetViews>
  <sheetFormatPr baseColWidth="10" defaultRowHeight="15" x14ac:dyDescent="0.25"/>
  <cols>
    <col min="1" max="1" width="1.5703125" customWidth="1"/>
    <col min="2" max="2" width="9.5703125" customWidth="1"/>
    <col min="3" max="3" width="9.42578125" customWidth="1"/>
    <col min="4" max="4" width="21" customWidth="1"/>
    <col min="5" max="5" width="29.85546875" customWidth="1"/>
    <col min="6" max="6" width="55.85546875" customWidth="1"/>
    <col min="7" max="7" width="16.140625" customWidth="1"/>
    <col min="8" max="8" width="14.42578125" customWidth="1"/>
    <col min="9" max="9" width="10.5703125" customWidth="1"/>
    <col min="10" max="11" width="13.28515625" customWidth="1"/>
    <col min="12" max="12" width="17.85546875" customWidth="1"/>
    <col min="13" max="13" width="12.42578125" customWidth="1"/>
    <col min="14" max="14" width="10.140625" customWidth="1"/>
    <col min="15" max="15" width="12.85546875" customWidth="1"/>
  </cols>
  <sheetData>
    <row r="1" spans="2:20" ht="15" customHeight="1" x14ac:dyDescent="0.6">
      <c r="B1" s="180"/>
      <c r="C1" s="180"/>
      <c r="D1" s="180"/>
      <c r="E1" s="180"/>
      <c r="F1" s="180"/>
      <c r="G1" s="180"/>
      <c r="H1" s="180"/>
      <c r="I1" s="74"/>
      <c r="J1" s="74"/>
      <c r="K1" s="74"/>
    </row>
    <row r="2" spans="2:20" ht="24.75" customHeight="1" x14ac:dyDescent="0.25">
      <c r="B2" s="197" t="s">
        <v>0</v>
      </c>
      <c r="C2" s="197"/>
      <c r="D2" s="197"/>
      <c r="E2" s="197"/>
      <c r="F2" s="197"/>
      <c r="G2" s="197"/>
      <c r="H2" s="197"/>
      <c r="I2" s="197"/>
      <c r="J2" s="197"/>
      <c r="K2" s="197"/>
    </row>
    <row r="3" spans="2:20" ht="21" customHeight="1" x14ac:dyDescent="0.25">
      <c r="B3" s="170" t="s">
        <v>26</v>
      </c>
      <c r="C3" s="170"/>
      <c r="D3" s="170"/>
      <c r="E3" s="170"/>
      <c r="F3" s="170"/>
      <c r="G3" s="170"/>
      <c r="H3" s="170"/>
      <c r="I3" s="170"/>
      <c r="J3" s="170"/>
      <c r="K3" s="170"/>
    </row>
    <row r="4" spans="2:20" ht="21" customHeight="1" x14ac:dyDescent="0.25">
      <c r="B4" s="170" t="s">
        <v>13</v>
      </c>
      <c r="C4" s="170"/>
      <c r="D4" s="170"/>
      <c r="E4" s="170"/>
      <c r="F4" s="170"/>
      <c r="G4" s="170"/>
      <c r="H4" s="170"/>
      <c r="I4" s="170"/>
      <c r="J4" s="170"/>
      <c r="K4" s="170"/>
    </row>
    <row r="5" spans="2:20" ht="17.25" customHeight="1" x14ac:dyDescent="0.25">
      <c r="B5" s="182" t="s">
        <v>49</v>
      </c>
      <c r="C5" s="182"/>
      <c r="D5" s="182"/>
      <c r="E5" s="182"/>
      <c r="F5" s="182"/>
      <c r="G5" s="182"/>
      <c r="H5" s="182"/>
      <c r="I5" s="182"/>
      <c r="J5" s="182"/>
      <c r="K5" s="182"/>
    </row>
    <row r="6" spans="2:20" ht="18" customHeight="1" x14ac:dyDescent="0.25">
      <c r="B6" s="179" t="s">
        <v>50</v>
      </c>
      <c r="C6" s="179"/>
      <c r="D6" s="179"/>
      <c r="E6" s="179"/>
      <c r="F6" s="179"/>
      <c r="G6" s="179"/>
      <c r="H6" s="179"/>
      <c r="I6" s="179"/>
      <c r="J6" s="179"/>
      <c r="K6" s="179"/>
    </row>
    <row r="7" spans="2:20" ht="12.75" customHeight="1" x14ac:dyDescent="0.25">
      <c r="B7" s="151"/>
      <c r="C7" s="151"/>
      <c r="D7" s="151"/>
      <c r="E7" s="151"/>
      <c r="F7" s="151"/>
      <c r="G7" s="151"/>
      <c r="H7" s="151"/>
      <c r="I7" s="151"/>
      <c r="J7" s="151"/>
      <c r="K7" s="151"/>
    </row>
    <row r="8" spans="2:20" ht="17.25" customHeight="1" x14ac:dyDescent="0.25">
      <c r="B8" s="170" t="s">
        <v>48</v>
      </c>
      <c r="C8" s="170"/>
      <c r="D8" s="170"/>
      <c r="E8" s="170"/>
      <c r="F8" s="170"/>
      <c r="G8" s="170"/>
      <c r="H8" s="170"/>
      <c r="I8" s="170"/>
      <c r="J8" s="170"/>
      <c r="K8" s="170"/>
    </row>
    <row r="9" spans="2:20" s="1" customFormat="1" ht="16.5" customHeight="1" x14ac:dyDescent="0.25">
      <c r="B9" s="170" t="s">
        <v>42</v>
      </c>
      <c r="C9" s="170"/>
      <c r="D9" s="170"/>
      <c r="E9" s="170"/>
      <c r="F9" s="170"/>
      <c r="G9" s="170"/>
      <c r="H9" s="170"/>
      <c r="I9" s="170"/>
      <c r="J9" s="170"/>
      <c r="K9" s="170"/>
      <c r="L9" s="92"/>
      <c r="M9" s="92"/>
      <c r="N9" s="92"/>
      <c r="O9" s="159"/>
      <c r="P9" s="159"/>
      <c r="Q9" s="159"/>
      <c r="R9" s="159"/>
      <c r="S9" s="159"/>
      <c r="T9" s="159"/>
    </row>
    <row r="10" spans="2:20" ht="20.25" customHeight="1" x14ac:dyDescent="0.25">
      <c r="B10" s="170" t="s">
        <v>80</v>
      </c>
      <c r="C10" s="170"/>
      <c r="D10" s="170"/>
      <c r="E10" s="170"/>
      <c r="F10" s="170"/>
      <c r="G10" s="170"/>
      <c r="H10" s="170"/>
      <c r="I10" s="170"/>
      <c r="J10" s="170"/>
      <c r="K10" s="170"/>
    </row>
    <row r="11" spans="2:20" ht="10.5" customHeight="1" thickBot="1" x14ac:dyDescent="0.3">
      <c r="C11" s="192"/>
      <c r="D11" s="192"/>
      <c r="E11" s="192"/>
      <c r="F11" s="192"/>
      <c r="G11" s="192"/>
      <c r="H11" s="192"/>
      <c r="I11" s="155"/>
      <c r="J11" s="155"/>
      <c r="K11" s="155"/>
      <c r="L11" s="1"/>
      <c r="M11" s="1"/>
    </row>
    <row r="12" spans="2:20" ht="24" customHeight="1" x14ac:dyDescent="0.25">
      <c r="B12" s="193" t="s">
        <v>40</v>
      </c>
      <c r="C12" s="195" t="s">
        <v>1</v>
      </c>
      <c r="D12" s="173" t="s">
        <v>2</v>
      </c>
      <c r="E12" s="173" t="s">
        <v>3</v>
      </c>
      <c r="F12" s="173" t="s">
        <v>4</v>
      </c>
      <c r="G12" s="175" t="s">
        <v>41</v>
      </c>
      <c r="H12" s="184" t="s">
        <v>5</v>
      </c>
      <c r="I12" s="186" t="s">
        <v>43</v>
      </c>
      <c r="J12" s="188" t="s">
        <v>44</v>
      </c>
      <c r="K12" s="190" t="s">
        <v>45</v>
      </c>
      <c r="L12" s="7"/>
      <c r="M12" s="1"/>
    </row>
    <row r="13" spans="2:20" ht="10.5" customHeight="1" thickBot="1" x14ac:dyDescent="0.3">
      <c r="B13" s="194"/>
      <c r="C13" s="196"/>
      <c r="D13" s="174"/>
      <c r="E13" s="174"/>
      <c r="F13" s="174"/>
      <c r="G13" s="176"/>
      <c r="H13" s="185"/>
      <c r="I13" s="187"/>
      <c r="J13" s="189"/>
      <c r="K13" s="191"/>
      <c r="L13" s="8"/>
      <c r="M13" s="1"/>
    </row>
    <row r="14" spans="2:20" s="1" customFormat="1" ht="31.5" customHeight="1" x14ac:dyDescent="0.25">
      <c r="B14" s="68">
        <v>44104</v>
      </c>
      <c r="C14" s="140">
        <v>44104</v>
      </c>
      <c r="D14" s="146" t="s">
        <v>22</v>
      </c>
      <c r="E14" s="25" t="s">
        <v>20</v>
      </c>
      <c r="F14" s="27" t="s">
        <v>23</v>
      </c>
      <c r="G14" s="110" t="s">
        <v>21</v>
      </c>
      <c r="H14" s="54">
        <v>2600</v>
      </c>
      <c r="I14" s="60">
        <v>44134</v>
      </c>
      <c r="J14" s="55">
        <v>0</v>
      </c>
      <c r="K14" s="43">
        <v>2600</v>
      </c>
      <c r="L14" s="75"/>
      <c r="M14" s="32"/>
    </row>
    <row r="15" spans="2:20" s="1" customFormat="1" ht="28.5" customHeight="1" thickBot="1" x14ac:dyDescent="0.3">
      <c r="B15" s="73">
        <v>44169</v>
      </c>
      <c r="C15" s="130">
        <v>44169</v>
      </c>
      <c r="D15" s="147" t="s">
        <v>24</v>
      </c>
      <c r="E15" s="50" t="s">
        <v>20</v>
      </c>
      <c r="F15" s="37" t="s">
        <v>25</v>
      </c>
      <c r="G15" s="109" t="s">
        <v>21</v>
      </c>
      <c r="H15" s="41">
        <v>2640</v>
      </c>
      <c r="I15" s="61">
        <v>44200</v>
      </c>
      <c r="J15" s="56">
        <v>0</v>
      </c>
      <c r="K15" s="51">
        <v>2640</v>
      </c>
      <c r="L15" s="75"/>
      <c r="M15" s="32"/>
    </row>
    <row r="16" spans="2:20" s="1" customFormat="1" ht="21" customHeight="1" thickBot="1" x14ac:dyDescent="0.3">
      <c r="B16" s="19"/>
      <c r="C16" s="160"/>
      <c r="D16" s="20"/>
      <c r="E16" s="21"/>
      <c r="F16" s="22"/>
      <c r="G16" s="23"/>
      <c r="H16" s="24">
        <f>SUM(H14:H15)</f>
        <v>5240</v>
      </c>
      <c r="I16" s="62"/>
      <c r="J16" s="57">
        <f>SUM(J14:J15)</f>
        <v>0</v>
      </c>
      <c r="K16" s="58">
        <f>SUM(K14:K15)</f>
        <v>5240</v>
      </c>
    </row>
    <row r="17" spans="2:14" s="1" customFormat="1" ht="28.5" customHeight="1" x14ac:dyDescent="0.25">
      <c r="B17" s="137">
        <v>44725</v>
      </c>
      <c r="C17" s="131">
        <v>44698</v>
      </c>
      <c r="D17" s="161" t="s">
        <v>95</v>
      </c>
      <c r="E17" s="25" t="s">
        <v>96</v>
      </c>
      <c r="F17" s="17" t="s">
        <v>94</v>
      </c>
      <c r="G17" s="96" t="s">
        <v>16</v>
      </c>
      <c r="H17" s="104">
        <v>39870.79</v>
      </c>
      <c r="I17" s="149"/>
      <c r="J17" s="116">
        <v>0</v>
      </c>
      <c r="K17" s="162">
        <v>39870.79</v>
      </c>
      <c r="L17" s="133"/>
    </row>
    <row r="18" spans="2:14" s="1" customFormat="1" ht="48" customHeight="1" x14ac:dyDescent="0.25">
      <c r="B18" s="28">
        <v>44747</v>
      </c>
      <c r="C18" s="53">
        <v>44741</v>
      </c>
      <c r="D18" s="115" t="s">
        <v>108</v>
      </c>
      <c r="E18" s="25" t="s">
        <v>107</v>
      </c>
      <c r="F18" s="27" t="s">
        <v>143</v>
      </c>
      <c r="G18" s="110" t="s">
        <v>109</v>
      </c>
      <c r="H18" s="117">
        <v>17700</v>
      </c>
      <c r="I18" s="149"/>
      <c r="J18" s="116">
        <v>0</v>
      </c>
      <c r="K18" s="163">
        <v>17700</v>
      </c>
      <c r="L18" s="133"/>
    </row>
    <row r="19" spans="2:14" s="1" customFormat="1" ht="32.25" customHeight="1" x14ac:dyDescent="0.25">
      <c r="B19" s="126">
        <v>44377</v>
      </c>
      <c r="C19" s="141">
        <v>44377</v>
      </c>
      <c r="D19" s="30" t="s">
        <v>33</v>
      </c>
      <c r="E19" s="30" t="s">
        <v>34</v>
      </c>
      <c r="F19" s="108" t="s">
        <v>142</v>
      </c>
      <c r="G19" s="18" t="s">
        <v>35</v>
      </c>
      <c r="H19" s="114">
        <v>810265.65</v>
      </c>
      <c r="I19" s="118">
        <v>44387</v>
      </c>
      <c r="J19" s="119">
        <v>107679.9</v>
      </c>
      <c r="K19" s="45">
        <f>324896.04+54109.97+108219.94+53839.95+53839.95+53839.95+53839.95+53839.95+53839.95</f>
        <v>810265.64999999979</v>
      </c>
      <c r="L19" s="77"/>
      <c r="M19" s="35"/>
      <c r="N19" s="78"/>
    </row>
    <row r="20" spans="2:14" s="1" customFormat="1" ht="28.5" customHeight="1" x14ac:dyDescent="0.25">
      <c r="B20" s="126">
        <v>44377</v>
      </c>
      <c r="C20" s="141">
        <v>44377</v>
      </c>
      <c r="D20" s="30" t="s">
        <v>33</v>
      </c>
      <c r="E20" s="30" t="s">
        <v>36</v>
      </c>
      <c r="F20" s="38" t="s">
        <v>127</v>
      </c>
      <c r="G20" s="18" t="s">
        <v>38</v>
      </c>
      <c r="H20" s="114">
        <f>625+250+250+125+125+125+125+125+125+125+125</f>
        <v>2125</v>
      </c>
      <c r="I20" s="118">
        <v>44387</v>
      </c>
      <c r="J20" s="33">
        <v>0</v>
      </c>
      <c r="K20" s="45">
        <f>625+250+250+125+125+125+125+125+125+125+125</f>
        <v>2125</v>
      </c>
      <c r="L20" s="77"/>
      <c r="M20" s="35"/>
      <c r="N20" s="36"/>
    </row>
    <row r="21" spans="2:14" s="26" customFormat="1" ht="46.5" customHeight="1" x14ac:dyDescent="0.25">
      <c r="B21" s="125">
        <v>44718</v>
      </c>
      <c r="C21" s="142">
        <v>44709</v>
      </c>
      <c r="D21" s="97" t="s">
        <v>61</v>
      </c>
      <c r="E21" s="111" t="s">
        <v>18</v>
      </c>
      <c r="F21" s="120" t="s">
        <v>145</v>
      </c>
      <c r="G21" s="102" t="s">
        <v>19</v>
      </c>
      <c r="H21" s="114">
        <v>77927.990000000005</v>
      </c>
      <c r="I21" s="118">
        <v>44740</v>
      </c>
      <c r="J21" s="114">
        <v>77927.990000000005</v>
      </c>
      <c r="K21" s="45">
        <v>0</v>
      </c>
      <c r="L21" s="183"/>
      <c r="M21" s="156"/>
      <c r="N21" s="157"/>
    </row>
    <row r="22" spans="2:14" s="26" customFormat="1" ht="39.950000000000003" customHeight="1" x14ac:dyDescent="0.25">
      <c r="B22" s="125">
        <v>44713</v>
      </c>
      <c r="C22" s="142">
        <v>44709</v>
      </c>
      <c r="D22" s="97" t="s">
        <v>62</v>
      </c>
      <c r="E22" s="111" t="s">
        <v>18</v>
      </c>
      <c r="F22" s="120" t="s">
        <v>138</v>
      </c>
      <c r="G22" s="102" t="s">
        <v>19</v>
      </c>
      <c r="H22" s="33">
        <v>242613.87</v>
      </c>
      <c r="I22" s="136">
        <v>44740</v>
      </c>
      <c r="J22" s="33">
        <v>0</v>
      </c>
      <c r="K22" s="45">
        <v>242613.87</v>
      </c>
      <c r="L22" s="183"/>
      <c r="M22" s="156"/>
      <c r="N22" s="157"/>
    </row>
    <row r="23" spans="2:14" s="26" customFormat="1" ht="39.950000000000003" customHeight="1" x14ac:dyDescent="0.25">
      <c r="B23" s="125">
        <v>44741</v>
      </c>
      <c r="C23" s="131">
        <v>44740</v>
      </c>
      <c r="D23" s="97" t="s">
        <v>89</v>
      </c>
      <c r="E23" s="111" t="s">
        <v>18</v>
      </c>
      <c r="F23" s="120" t="s">
        <v>88</v>
      </c>
      <c r="G23" s="102" t="s">
        <v>19</v>
      </c>
      <c r="H23" s="33">
        <v>85239.01</v>
      </c>
      <c r="I23" s="136">
        <v>44770</v>
      </c>
      <c r="J23" s="114">
        <v>0</v>
      </c>
      <c r="K23" s="45">
        <v>85239.01</v>
      </c>
      <c r="L23" s="152"/>
      <c r="M23" s="156"/>
      <c r="N23" s="157"/>
    </row>
    <row r="24" spans="2:14" s="26" customFormat="1" ht="39.950000000000003" customHeight="1" x14ac:dyDescent="0.25">
      <c r="B24" s="125">
        <v>44741</v>
      </c>
      <c r="C24" s="131">
        <v>44740</v>
      </c>
      <c r="D24" s="97" t="s">
        <v>90</v>
      </c>
      <c r="E24" s="111" t="s">
        <v>18</v>
      </c>
      <c r="F24" s="120" t="s">
        <v>91</v>
      </c>
      <c r="G24" s="102" t="s">
        <v>19</v>
      </c>
      <c r="H24" s="33">
        <v>242411.05</v>
      </c>
      <c r="I24" s="136">
        <v>44770</v>
      </c>
      <c r="J24" s="114">
        <v>0</v>
      </c>
      <c r="K24" s="45">
        <v>242411.05</v>
      </c>
      <c r="L24" s="152"/>
      <c r="M24" s="156"/>
      <c r="N24" s="157"/>
    </row>
    <row r="25" spans="2:14" s="26" customFormat="1" ht="44.25" customHeight="1" x14ac:dyDescent="0.25">
      <c r="B25" s="125">
        <v>44732</v>
      </c>
      <c r="C25" s="131">
        <v>44713</v>
      </c>
      <c r="D25" s="71" t="s">
        <v>72</v>
      </c>
      <c r="E25" s="103" t="s">
        <v>63</v>
      </c>
      <c r="F25" s="103" t="s">
        <v>146</v>
      </c>
      <c r="G25" s="121" t="s">
        <v>15</v>
      </c>
      <c r="H25" s="59">
        <v>1598.4</v>
      </c>
      <c r="I25" s="118">
        <v>44743</v>
      </c>
      <c r="J25" s="59">
        <v>0</v>
      </c>
      <c r="K25" s="128">
        <v>1598.4</v>
      </c>
      <c r="L25" s="183"/>
      <c r="N25" s="153"/>
    </row>
    <row r="26" spans="2:14" s="26" customFormat="1" ht="41.25" customHeight="1" x14ac:dyDescent="0.25">
      <c r="B26" s="125">
        <v>44732</v>
      </c>
      <c r="C26" s="131">
        <v>44713</v>
      </c>
      <c r="D26" s="71" t="s">
        <v>73</v>
      </c>
      <c r="E26" s="103" t="s">
        <v>63</v>
      </c>
      <c r="F26" s="103" t="s">
        <v>139</v>
      </c>
      <c r="G26" s="121" t="s">
        <v>15</v>
      </c>
      <c r="H26" s="59">
        <v>1598.4</v>
      </c>
      <c r="I26" s="118">
        <v>44743</v>
      </c>
      <c r="J26" s="59">
        <v>0</v>
      </c>
      <c r="K26" s="128">
        <v>1598.4</v>
      </c>
      <c r="L26" s="183"/>
      <c r="N26" s="153"/>
    </row>
    <row r="27" spans="2:14" s="26" customFormat="1" ht="42.75" customHeight="1" x14ac:dyDescent="0.25">
      <c r="B27" s="125">
        <v>44732</v>
      </c>
      <c r="C27" s="131">
        <v>44713</v>
      </c>
      <c r="D27" s="71" t="s">
        <v>74</v>
      </c>
      <c r="E27" s="103" t="s">
        <v>63</v>
      </c>
      <c r="F27" s="103" t="s">
        <v>147</v>
      </c>
      <c r="G27" s="121" t="s">
        <v>15</v>
      </c>
      <c r="H27" s="59">
        <v>1756.8</v>
      </c>
      <c r="I27" s="118">
        <v>44743</v>
      </c>
      <c r="J27" s="113">
        <v>0</v>
      </c>
      <c r="K27" s="148">
        <v>1756.8</v>
      </c>
      <c r="L27" s="183"/>
      <c r="N27" s="153"/>
    </row>
    <row r="28" spans="2:14" s="26" customFormat="1" ht="69" customHeight="1" x14ac:dyDescent="0.25">
      <c r="B28" s="127">
        <v>44715</v>
      </c>
      <c r="C28" s="131">
        <v>44687</v>
      </c>
      <c r="D28" s="71" t="s">
        <v>66</v>
      </c>
      <c r="E28" s="103" t="s">
        <v>58</v>
      </c>
      <c r="F28" s="70" t="s">
        <v>148</v>
      </c>
      <c r="G28" s="158" t="s">
        <v>39</v>
      </c>
      <c r="H28" s="59">
        <v>6425</v>
      </c>
      <c r="I28" s="118">
        <v>44718</v>
      </c>
      <c r="J28" s="113">
        <v>0</v>
      </c>
      <c r="K28" s="95">
        <v>6425</v>
      </c>
      <c r="L28" s="183"/>
      <c r="N28" s="153"/>
    </row>
    <row r="29" spans="2:14" s="26" customFormat="1" ht="66" customHeight="1" x14ac:dyDescent="0.25">
      <c r="B29" s="127">
        <v>44732</v>
      </c>
      <c r="C29" s="131">
        <v>44718</v>
      </c>
      <c r="D29" s="71" t="s">
        <v>71</v>
      </c>
      <c r="E29" s="103" t="s">
        <v>58</v>
      </c>
      <c r="F29" s="70" t="s">
        <v>149</v>
      </c>
      <c r="G29" s="158" t="s">
        <v>39</v>
      </c>
      <c r="H29" s="59">
        <v>6652</v>
      </c>
      <c r="I29" s="118">
        <v>44718</v>
      </c>
      <c r="J29" s="113">
        <v>0</v>
      </c>
      <c r="K29" s="95">
        <v>6652</v>
      </c>
      <c r="L29" s="183"/>
      <c r="N29" s="153"/>
    </row>
    <row r="30" spans="2:14" s="26" customFormat="1" ht="53.25" customHeight="1" x14ac:dyDescent="0.25">
      <c r="B30" s="127">
        <v>44715</v>
      </c>
      <c r="C30" s="142">
        <v>44691</v>
      </c>
      <c r="D30" s="98" t="s">
        <v>67</v>
      </c>
      <c r="E30" s="98" t="s">
        <v>54</v>
      </c>
      <c r="F30" s="120" t="s">
        <v>150</v>
      </c>
      <c r="G30" s="99" t="s">
        <v>14</v>
      </c>
      <c r="H30" s="59">
        <v>15547.17</v>
      </c>
      <c r="I30" s="118">
        <v>44722</v>
      </c>
      <c r="J30" s="113">
        <v>15547.17</v>
      </c>
      <c r="K30" s="95">
        <v>0</v>
      </c>
      <c r="L30" s="183"/>
      <c r="M30" s="93"/>
      <c r="N30" s="107"/>
    </row>
    <row r="31" spans="2:14" s="26" customFormat="1" ht="54" customHeight="1" x14ac:dyDescent="0.25">
      <c r="B31" s="127">
        <v>44722</v>
      </c>
      <c r="C31" s="142">
        <v>44716</v>
      </c>
      <c r="D31" s="98" t="s">
        <v>78</v>
      </c>
      <c r="E31" s="98" t="s">
        <v>54</v>
      </c>
      <c r="F31" s="120" t="s">
        <v>151</v>
      </c>
      <c r="G31" s="99" t="s">
        <v>14</v>
      </c>
      <c r="H31" s="59">
        <v>15192.19</v>
      </c>
      <c r="I31" s="118">
        <v>44746</v>
      </c>
      <c r="J31" s="59">
        <v>15192.19</v>
      </c>
      <c r="K31" s="95">
        <v>0</v>
      </c>
      <c r="L31" s="183"/>
      <c r="M31" s="93"/>
      <c r="N31" s="107"/>
    </row>
    <row r="32" spans="2:14" s="26" customFormat="1" ht="29.25" customHeight="1" x14ac:dyDescent="0.25">
      <c r="B32" s="127">
        <v>44741</v>
      </c>
      <c r="C32" s="131">
        <v>44716</v>
      </c>
      <c r="D32" s="98" t="s">
        <v>85</v>
      </c>
      <c r="E32" s="98" t="s">
        <v>54</v>
      </c>
      <c r="F32" s="120" t="s">
        <v>86</v>
      </c>
      <c r="G32" s="99" t="s">
        <v>14</v>
      </c>
      <c r="H32" s="59">
        <v>2918.43</v>
      </c>
      <c r="I32" s="136">
        <v>44746</v>
      </c>
      <c r="J32" s="113">
        <v>0</v>
      </c>
      <c r="K32" s="95">
        <v>2918.43</v>
      </c>
      <c r="L32" s="152"/>
      <c r="M32" s="93"/>
      <c r="N32" s="107"/>
    </row>
    <row r="33" spans="2:14" s="26" customFormat="1" ht="29.25" customHeight="1" x14ac:dyDescent="0.25">
      <c r="B33" s="138">
        <v>44747</v>
      </c>
      <c r="C33" s="131">
        <v>44732</v>
      </c>
      <c r="D33" s="98" t="s">
        <v>111</v>
      </c>
      <c r="E33" s="72" t="s">
        <v>28</v>
      </c>
      <c r="F33" s="103" t="s">
        <v>112</v>
      </c>
      <c r="G33" s="99" t="s">
        <v>14</v>
      </c>
      <c r="H33" s="59">
        <v>170185.38</v>
      </c>
      <c r="I33" s="136">
        <v>44761</v>
      </c>
      <c r="J33" s="113">
        <v>0</v>
      </c>
      <c r="K33" s="95">
        <v>170185.38</v>
      </c>
      <c r="L33" s="152"/>
      <c r="M33" s="93"/>
      <c r="N33" s="107"/>
    </row>
    <row r="34" spans="2:14" s="26" customFormat="1" ht="29.25" customHeight="1" x14ac:dyDescent="0.25">
      <c r="B34" s="138">
        <v>44747</v>
      </c>
      <c r="C34" s="131">
        <v>44733</v>
      </c>
      <c r="D34" s="98" t="s">
        <v>113</v>
      </c>
      <c r="E34" s="72" t="s">
        <v>28</v>
      </c>
      <c r="F34" s="103" t="s">
        <v>114</v>
      </c>
      <c r="G34" s="99" t="s">
        <v>14</v>
      </c>
      <c r="H34" s="59">
        <v>121826.19</v>
      </c>
      <c r="I34" s="136">
        <v>36727</v>
      </c>
      <c r="J34" s="113">
        <v>0</v>
      </c>
      <c r="K34" s="95">
        <v>121826.19</v>
      </c>
      <c r="L34" s="152"/>
      <c r="M34" s="93"/>
      <c r="N34" s="107"/>
    </row>
    <row r="35" spans="2:14" s="26" customFormat="1" ht="41.25" customHeight="1" x14ac:dyDescent="0.25">
      <c r="B35" s="138">
        <v>44747</v>
      </c>
      <c r="C35" s="131">
        <v>44740</v>
      </c>
      <c r="D35" s="98" t="s">
        <v>136</v>
      </c>
      <c r="E35" s="72" t="s">
        <v>28</v>
      </c>
      <c r="F35" s="103" t="s">
        <v>137</v>
      </c>
      <c r="G35" s="99" t="s">
        <v>14</v>
      </c>
      <c r="H35" s="59">
        <v>145.78</v>
      </c>
      <c r="I35" s="136">
        <v>44769</v>
      </c>
      <c r="J35" s="113">
        <v>0</v>
      </c>
      <c r="K35" s="95">
        <v>145.78</v>
      </c>
      <c r="L35" s="152"/>
      <c r="M35" s="93"/>
      <c r="N35" s="107"/>
    </row>
    <row r="36" spans="2:14" s="26" customFormat="1" ht="40.5" customHeight="1" x14ac:dyDescent="0.25">
      <c r="B36" s="127">
        <v>44715</v>
      </c>
      <c r="C36" s="142">
        <v>44712</v>
      </c>
      <c r="D36" s="98" t="s">
        <v>65</v>
      </c>
      <c r="E36" s="98" t="s">
        <v>55</v>
      </c>
      <c r="F36" s="120" t="s">
        <v>152</v>
      </c>
      <c r="G36" s="99" t="s">
        <v>14</v>
      </c>
      <c r="H36" s="59">
        <v>35342.32</v>
      </c>
      <c r="I36" s="136">
        <v>44742</v>
      </c>
      <c r="J36" s="113">
        <v>35342.32</v>
      </c>
      <c r="K36" s="95">
        <v>0</v>
      </c>
      <c r="L36" s="183"/>
      <c r="M36" s="134"/>
      <c r="N36" s="107"/>
    </row>
    <row r="37" spans="2:14" s="26" customFormat="1" ht="51.75" customHeight="1" x14ac:dyDescent="0.25">
      <c r="B37" s="127">
        <v>44715</v>
      </c>
      <c r="C37" s="142">
        <v>44712</v>
      </c>
      <c r="D37" s="98" t="s">
        <v>64</v>
      </c>
      <c r="E37" s="98" t="s">
        <v>55</v>
      </c>
      <c r="F37" s="120" t="s">
        <v>140</v>
      </c>
      <c r="G37" s="99" t="s">
        <v>14</v>
      </c>
      <c r="H37" s="59">
        <v>1514.62</v>
      </c>
      <c r="I37" s="136">
        <v>44742</v>
      </c>
      <c r="J37" s="113">
        <v>1514.62</v>
      </c>
      <c r="K37" s="95">
        <v>0</v>
      </c>
      <c r="L37" s="183"/>
      <c r="M37" s="93"/>
      <c r="N37" s="107"/>
    </row>
    <row r="38" spans="2:14" s="26" customFormat="1" ht="24.75" customHeight="1" x14ac:dyDescent="0.25">
      <c r="B38" s="138">
        <v>44747</v>
      </c>
      <c r="C38" s="131">
        <v>44742</v>
      </c>
      <c r="D38" s="98" t="s">
        <v>115</v>
      </c>
      <c r="E38" s="98" t="s">
        <v>55</v>
      </c>
      <c r="F38" s="120" t="s">
        <v>116</v>
      </c>
      <c r="G38" s="99" t="s">
        <v>14</v>
      </c>
      <c r="H38" s="59">
        <v>41492.910000000003</v>
      </c>
      <c r="I38" s="136">
        <v>44772</v>
      </c>
      <c r="J38" s="59">
        <v>0</v>
      </c>
      <c r="K38" s="95">
        <v>41492.910000000003</v>
      </c>
      <c r="L38" s="152"/>
      <c r="M38" s="93"/>
      <c r="N38" s="107"/>
    </row>
    <row r="39" spans="2:14" s="26" customFormat="1" ht="38.25" customHeight="1" x14ac:dyDescent="0.25">
      <c r="B39" s="138">
        <v>44747</v>
      </c>
      <c r="C39" s="131">
        <v>44742</v>
      </c>
      <c r="D39" s="98" t="s">
        <v>117</v>
      </c>
      <c r="E39" s="98" t="s">
        <v>55</v>
      </c>
      <c r="F39" s="120" t="s">
        <v>118</v>
      </c>
      <c r="G39" s="99" t="s">
        <v>14</v>
      </c>
      <c r="H39" s="59">
        <v>2114.92</v>
      </c>
      <c r="I39" s="136">
        <v>44772</v>
      </c>
      <c r="J39" s="113">
        <v>0</v>
      </c>
      <c r="K39" s="95">
        <v>2114.92</v>
      </c>
      <c r="L39" s="152"/>
      <c r="M39" s="93"/>
      <c r="N39" s="107"/>
    </row>
    <row r="40" spans="2:14" s="26" customFormat="1" ht="51" customHeight="1" x14ac:dyDescent="0.25">
      <c r="B40" s="137">
        <v>44741</v>
      </c>
      <c r="C40" s="131">
        <v>44736</v>
      </c>
      <c r="D40" s="98" t="s">
        <v>128</v>
      </c>
      <c r="E40" s="98" t="s">
        <v>68</v>
      </c>
      <c r="F40" s="122" t="s">
        <v>129</v>
      </c>
      <c r="G40" s="124" t="s">
        <v>130</v>
      </c>
      <c r="H40" s="59">
        <v>15664.5</v>
      </c>
      <c r="I40" s="136">
        <v>44766</v>
      </c>
      <c r="J40" s="113">
        <v>0</v>
      </c>
      <c r="K40" s="95">
        <v>15664.5</v>
      </c>
      <c r="L40" s="154"/>
      <c r="M40" s="93"/>
      <c r="N40" s="107"/>
    </row>
    <row r="41" spans="2:14" s="26" customFormat="1" ht="52.5" customHeight="1" x14ac:dyDescent="0.25">
      <c r="B41" s="125">
        <v>44718</v>
      </c>
      <c r="C41" s="142">
        <v>44713</v>
      </c>
      <c r="D41" s="98" t="s">
        <v>79</v>
      </c>
      <c r="E41" s="123" t="s">
        <v>56</v>
      </c>
      <c r="F41" s="120" t="s">
        <v>144</v>
      </c>
      <c r="G41" s="99" t="s">
        <v>57</v>
      </c>
      <c r="H41" s="59">
        <v>15000</v>
      </c>
      <c r="I41" s="136">
        <v>44743</v>
      </c>
      <c r="J41" s="59">
        <v>0</v>
      </c>
      <c r="K41" s="143">
        <v>15000</v>
      </c>
      <c r="L41" s="150"/>
      <c r="M41" s="93"/>
      <c r="N41" s="153"/>
    </row>
    <row r="42" spans="2:14" s="26" customFormat="1" ht="36.75" customHeight="1" x14ac:dyDescent="0.25">
      <c r="B42" s="125">
        <v>44741</v>
      </c>
      <c r="C42" s="131">
        <v>44713</v>
      </c>
      <c r="D42" s="98" t="s">
        <v>81</v>
      </c>
      <c r="E42" s="97" t="s">
        <v>87</v>
      </c>
      <c r="F42" s="122" t="s">
        <v>82</v>
      </c>
      <c r="G42" s="101" t="s">
        <v>15</v>
      </c>
      <c r="H42" s="59">
        <v>910</v>
      </c>
      <c r="I42" s="136">
        <v>44743</v>
      </c>
      <c r="J42" s="59">
        <v>0</v>
      </c>
      <c r="K42" s="143">
        <v>910</v>
      </c>
      <c r="L42" s="150"/>
      <c r="M42" s="93"/>
      <c r="N42" s="153"/>
    </row>
    <row r="43" spans="2:14" s="26" customFormat="1" ht="29.25" customHeight="1" x14ac:dyDescent="0.25">
      <c r="B43" s="126">
        <v>44356</v>
      </c>
      <c r="C43" s="141">
        <v>44306</v>
      </c>
      <c r="D43" s="34" t="s">
        <v>30</v>
      </c>
      <c r="E43" s="31" t="s">
        <v>31</v>
      </c>
      <c r="F43" s="17" t="s">
        <v>32</v>
      </c>
      <c r="G43" s="18" t="s">
        <v>16</v>
      </c>
      <c r="H43" s="33">
        <v>79041.81</v>
      </c>
      <c r="I43" s="136">
        <v>44701</v>
      </c>
      <c r="J43" s="33">
        <v>0</v>
      </c>
      <c r="K43" s="45">
        <v>79041.81</v>
      </c>
      <c r="L43" s="76"/>
      <c r="M43" s="35"/>
      <c r="N43" s="79"/>
    </row>
    <row r="44" spans="2:14" s="26" customFormat="1" ht="51" customHeight="1" x14ac:dyDescent="0.25">
      <c r="B44" s="137">
        <v>44725</v>
      </c>
      <c r="C44" s="29">
        <v>44699</v>
      </c>
      <c r="D44" s="34" t="s">
        <v>98</v>
      </c>
      <c r="E44" s="31" t="s">
        <v>97</v>
      </c>
      <c r="F44" s="31" t="s">
        <v>99</v>
      </c>
      <c r="G44" s="18" t="s">
        <v>100</v>
      </c>
      <c r="H44" s="33">
        <v>80619.289999999994</v>
      </c>
      <c r="I44" s="136">
        <v>44730</v>
      </c>
      <c r="J44" s="114">
        <v>0</v>
      </c>
      <c r="K44" s="45">
        <v>80619.289999999994</v>
      </c>
      <c r="L44" s="76"/>
      <c r="M44" s="93"/>
      <c r="N44" s="107"/>
    </row>
    <row r="45" spans="2:14" s="26" customFormat="1" ht="51" customHeight="1" x14ac:dyDescent="0.25">
      <c r="B45" s="126">
        <v>44741</v>
      </c>
      <c r="C45" s="29">
        <v>44715</v>
      </c>
      <c r="D45" s="98" t="s">
        <v>83</v>
      </c>
      <c r="E45" s="97" t="s">
        <v>29</v>
      </c>
      <c r="F45" s="122" t="s">
        <v>84</v>
      </c>
      <c r="G45" s="99" t="s">
        <v>17</v>
      </c>
      <c r="H45" s="59">
        <v>26500</v>
      </c>
      <c r="I45" s="136">
        <v>44745</v>
      </c>
      <c r="J45" s="105">
        <v>0</v>
      </c>
      <c r="K45" s="129">
        <v>26500</v>
      </c>
      <c r="L45" s="133"/>
      <c r="M45" s="93"/>
      <c r="N45" s="107"/>
    </row>
    <row r="46" spans="2:14" s="26" customFormat="1" ht="36.75" customHeight="1" x14ac:dyDescent="0.25">
      <c r="B46" s="137">
        <v>44748</v>
      </c>
      <c r="C46" s="131">
        <v>44736</v>
      </c>
      <c r="D46" s="98" t="s">
        <v>119</v>
      </c>
      <c r="E46" s="97" t="s">
        <v>120</v>
      </c>
      <c r="F46" s="139" t="s">
        <v>121</v>
      </c>
      <c r="G46" s="101" t="s">
        <v>122</v>
      </c>
      <c r="H46" s="59">
        <v>163052.4</v>
      </c>
      <c r="I46" s="136">
        <v>44766</v>
      </c>
      <c r="J46" s="112">
        <v>0</v>
      </c>
      <c r="K46" s="95">
        <v>163052.4</v>
      </c>
      <c r="L46" s="133"/>
      <c r="M46" s="134"/>
      <c r="N46" s="153"/>
    </row>
    <row r="47" spans="2:14" s="26" customFormat="1" ht="36.75" customHeight="1" x14ac:dyDescent="0.25">
      <c r="B47" s="137">
        <v>44725</v>
      </c>
      <c r="C47" s="131">
        <v>44714</v>
      </c>
      <c r="D47" s="98" t="s">
        <v>93</v>
      </c>
      <c r="E47" s="97" t="s">
        <v>92</v>
      </c>
      <c r="F47" s="17" t="s">
        <v>94</v>
      </c>
      <c r="G47" s="99" t="s">
        <v>16</v>
      </c>
      <c r="H47" s="59">
        <v>7665.16</v>
      </c>
      <c r="I47" s="136">
        <v>44744</v>
      </c>
      <c r="J47" s="112">
        <v>0</v>
      </c>
      <c r="K47" s="95">
        <v>7665.16</v>
      </c>
      <c r="L47" s="133"/>
      <c r="M47" s="134"/>
      <c r="N47" s="153"/>
    </row>
    <row r="48" spans="2:14" s="26" customFormat="1" ht="42" customHeight="1" x14ac:dyDescent="0.25">
      <c r="B48" s="137">
        <v>44725</v>
      </c>
      <c r="C48" s="131">
        <v>44699</v>
      </c>
      <c r="D48" s="98" t="s">
        <v>101</v>
      </c>
      <c r="E48" s="31" t="s">
        <v>102</v>
      </c>
      <c r="F48" s="17" t="s">
        <v>94</v>
      </c>
      <c r="G48" s="99" t="s">
        <v>16</v>
      </c>
      <c r="H48" s="33">
        <v>27688.05</v>
      </c>
      <c r="I48" s="136">
        <v>44730</v>
      </c>
      <c r="J48" s="33">
        <v>0</v>
      </c>
      <c r="K48" s="45">
        <v>27688.05</v>
      </c>
      <c r="L48" s="132"/>
      <c r="M48" s="134"/>
      <c r="N48" s="153"/>
    </row>
    <row r="49" spans="2:14" s="26" customFormat="1" ht="61.5" customHeight="1" x14ac:dyDescent="0.25">
      <c r="B49" s="126">
        <v>44733</v>
      </c>
      <c r="C49" s="141">
        <v>44719</v>
      </c>
      <c r="D49" s="34" t="s">
        <v>70</v>
      </c>
      <c r="E49" s="31" t="s">
        <v>51</v>
      </c>
      <c r="F49" s="69" t="s">
        <v>141</v>
      </c>
      <c r="G49" s="94" t="s">
        <v>17</v>
      </c>
      <c r="H49" s="33">
        <v>22000</v>
      </c>
      <c r="I49" s="136">
        <v>44749</v>
      </c>
      <c r="J49" s="105">
        <v>22000</v>
      </c>
      <c r="K49" s="129">
        <v>0</v>
      </c>
      <c r="L49" s="150"/>
      <c r="M49" s="156"/>
      <c r="N49" s="153"/>
    </row>
    <row r="50" spans="2:14" s="26" customFormat="1" ht="51" customHeight="1" x14ac:dyDescent="0.25">
      <c r="B50" s="100">
        <v>44741</v>
      </c>
      <c r="C50" s="29">
        <v>44730</v>
      </c>
      <c r="D50" s="34" t="s">
        <v>132</v>
      </c>
      <c r="E50" s="31" t="s">
        <v>131</v>
      </c>
      <c r="F50" s="69" t="s">
        <v>133</v>
      </c>
      <c r="G50" s="18" t="s">
        <v>134</v>
      </c>
      <c r="H50" s="33">
        <v>17027.400000000001</v>
      </c>
      <c r="I50" s="136">
        <v>44760</v>
      </c>
      <c r="J50" s="105">
        <v>0</v>
      </c>
      <c r="K50" s="45">
        <v>17027.400000000001</v>
      </c>
      <c r="L50" s="154"/>
      <c r="M50" s="156"/>
      <c r="N50" s="153"/>
    </row>
    <row r="51" spans="2:14" s="26" customFormat="1" ht="41.25" customHeight="1" x14ac:dyDescent="0.25">
      <c r="B51" s="137">
        <v>44725</v>
      </c>
      <c r="C51" s="131">
        <v>44701</v>
      </c>
      <c r="D51" s="98" t="s">
        <v>103</v>
      </c>
      <c r="E51" s="31" t="s">
        <v>104</v>
      </c>
      <c r="F51" s="31" t="s">
        <v>105</v>
      </c>
      <c r="G51" s="18" t="s">
        <v>100</v>
      </c>
      <c r="H51" s="33">
        <v>49750.720000000001</v>
      </c>
      <c r="I51" s="136">
        <v>44732</v>
      </c>
      <c r="J51" s="105">
        <v>0</v>
      </c>
      <c r="K51" s="45">
        <v>49750.720000000001</v>
      </c>
      <c r="L51" s="132"/>
      <c r="M51" s="93"/>
      <c r="N51" s="153"/>
    </row>
    <row r="52" spans="2:14" s="26" customFormat="1" ht="22.5" customHeight="1" x14ac:dyDescent="0.25">
      <c r="B52" s="137">
        <v>44725</v>
      </c>
      <c r="C52" s="131">
        <v>44701</v>
      </c>
      <c r="D52" s="98" t="s">
        <v>106</v>
      </c>
      <c r="E52" s="31" t="s">
        <v>110</v>
      </c>
      <c r="F52" s="17" t="s">
        <v>94</v>
      </c>
      <c r="G52" s="99" t="s">
        <v>16</v>
      </c>
      <c r="H52" s="33">
        <v>20996.77</v>
      </c>
      <c r="I52" s="136">
        <v>44732</v>
      </c>
      <c r="J52" s="33">
        <v>0</v>
      </c>
      <c r="K52" s="45">
        <v>20996.77</v>
      </c>
      <c r="L52" s="67"/>
      <c r="M52" s="93"/>
      <c r="N52" s="153"/>
    </row>
    <row r="53" spans="2:14" s="26" customFormat="1" ht="50.25" customHeight="1" x14ac:dyDescent="0.25">
      <c r="B53" s="100">
        <v>44749</v>
      </c>
      <c r="C53" s="131">
        <v>44706</v>
      </c>
      <c r="D53" s="34" t="s">
        <v>123</v>
      </c>
      <c r="E53" s="31" t="s">
        <v>52</v>
      </c>
      <c r="F53" s="31" t="s">
        <v>125</v>
      </c>
      <c r="G53" s="94" t="s">
        <v>53</v>
      </c>
      <c r="H53" s="59">
        <v>376000</v>
      </c>
      <c r="I53" s="136">
        <v>44767</v>
      </c>
      <c r="J53" s="33">
        <v>0</v>
      </c>
      <c r="K53" s="95">
        <v>376000</v>
      </c>
      <c r="L53" s="132"/>
      <c r="M53" s="93"/>
      <c r="N53" s="153"/>
    </row>
    <row r="54" spans="2:14" s="26" customFormat="1" ht="50.25" customHeight="1" x14ac:dyDescent="0.25">
      <c r="B54" s="100">
        <v>44748</v>
      </c>
      <c r="C54" s="131">
        <v>44741</v>
      </c>
      <c r="D54" s="34" t="s">
        <v>124</v>
      </c>
      <c r="E54" s="31" t="s">
        <v>52</v>
      </c>
      <c r="F54" s="31" t="s">
        <v>126</v>
      </c>
      <c r="G54" s="94" t="s">
        <v>53</v>
      </c>
      <c r="H54" s="59">
        <v>376000</v>
      </c>
      <c r="I54" s="136">
        <v>44771</v>
      </c>
      <c r="J54" s="33">
        <v>0</v>
      </c>
      <c r="K54" s="95">
        <v>376000</v>
      </c>
      <c r="L54" s="67"/>
      <c r="M54" s="93"/>
      <c r="N54" s="153"/>
    </row>
    <row r="55" spans="2:14" s="26" customFormat="1" ht="57" customHeight="1" x14ac:dyDescent="0.25">
      <c r="B55" s="126">
        <v>44721</v>
      </c>
      <c r="C55" s="142">
        <v>44715</v>
      </c>
      <c r="D55" s="34" t="s">
        <v>60</v>
      </c>
      <c r="E55" s="31" t="s">
        <v>75</v>
      </c>
      <c r="F55" s="31" t="s">
        <v>76</v>
      </c>
      <c r="G55" s="94" t="s">
        <v>77</v>
      </c>
      <c r="H55" s="59">
        <v>37512</v>
      </c>
      <c r="I55" s="136">
        <v>44745</v>
      </c>
      <c r="J55" s="33">
        <v>0</v>
      </c>
      <c r="K55" s="95">
        <v>37512</v>
      </c>
      <c r="L55" s="67"/>
      <c r="M55" s="134"/>
      <c r="N55" s="153"/>
    </row>
    <row r="56" spans="2:14" ht="21.75" customHeight="1" thickBot="1" x14ac:dyDescent="0.3">
      <c r="B56" s="9"/>
      <c r="C56" s="145"/>
      <c r="D56" s="144"/>
      <c r="E56" s="11"/>
      <c r="F56" s="11"/>
      <c r="G56" s="11"/>
      <c r="H56" s="12">
        <f>SUM(H17:H55)</f>
        <v>3257891.9699999997</v>
      </c>
      <c r="I56" s="12"/>
      <c r="J56" s="12">
        <f>SUM(J17:J55)</f>
        <v>275204.19000000006</v>
      </c>
      <c r="K56" s="46">
        <f>SUM(K17:K55)</f>
        <v>3090367.6799999997</v>
      </c>
      <c r="L56" s="80"/>
      <c r="M56" s="1"/>
    </row>
    <row r="57" spans="2:14" ht="21.75" customHeight="1" thickBot="1" x14ac:dyDescent="0.3">
      <c r="H57" s="13">
        <f>SUM(H56,H16)</f>
        <v>3263131.9699999997</v>
      </c>
      <c r="I57" s="15"/>
      <c r="J57" s="66">
        <f>SUM(J56,J16)</f>
        <v>275204.19000000006</v>
      </c>
      <c r="K57" s="65">
        <f>SUM(K56,K16)</f>
        <v>3095607.6799999997</v>
      </c>
      <c r="L57" s="1"/>
      <c r="M57" s="1"/>
    </row>
    <row r="58" spans="2:14" ht="15.75" thickTop="1" x14ac:dyDescent="0.25">
      <c r="H58" s="63"/>
      <c r="L58" s="6"/>
      <c r="M58" s="1"/>
    </row>
    <row r="59" spans="2:14" x14ac:dyDescent="0.25">
      <c r="H59" s="2"/>
      <c r="L59" s="6"/>
      <c r="M59" s="1"/>
    </row>
    <row r="60" spans="2:14" ht="21.75" customHeight="1" x14ac:dyDescent="0.25">
      <c r="H60" s="64" t="s">
        <v>46</v>
      </c>
      <c r="J60" s="64" t="s">
        <v>47</v>
      </c>
      <c r="K60" s="64" t="s">
        <v>45</v>
      </c>
      <c r="L60" s="6"/>
      <c r="M60" s="1"/>
    </row>
    <row r="61" spans="2:14" ht="18" customHeight="1" x14ac:dyDescent="0.25">
      <c r="B61" s="39" t="s">
        <v>169</v>
      </c>
      <c r="C61" s="1"/>
      <c r="D61" s="1"/>
      <c r="E61" s="1"/>
      <c r="F61" s="1"/>
      <c r="G61" s="1"/>
      <c r="H61" s="2"/>
      <c r="I61" s="2"/>
      <c r="J61" s="2"/>
      <c r="K61" s="2"/>
    </row>
    <row r="62" spans="2:14" ht="14.25" customHeight="1" x14ac:dyDescent="0.5">
      <c r="B62" s="39" t="s">
        <v>170</v>
      </c>
      <c r="C62" s="1"/>
      <c r="D62" s="1"/>
      <c r="E62" s="1"/>
      <c r="F62" s="40"/>
      <c r="G62" s="40"/>
      <c r="H62" s="16"/>
      <c r="I62" s="16"/>
      <c r="J62" s="16"/>
      <c r="K62" s="16"/>
    </row>
    <row r="63" spans="2:14" ht="18" customHeight="1" x14ac:dyDescent="0.25">
      <c r="B63" s="39" t="s">
        <v>153</v>
      </c>
      <c r="C63" s="1"/>
      <c r="D63" s="1"/>
      <c r="E63" s="1"/>
      <c r="F63" s="1"/>
      <c r="G63" s="1"/>
      <c r="H63" s="2"/>
    </row>
    <row r="64" spans="2:14" ht="11.25" customHeight="1" x14ac:dyDescent="0.25">
      <c r="B64" s="39"/>
      <c r="C64" s="1"/>
      <c r="D64" s="1"/>
      <c r="E64" s="1"/>
      <c r="F64" s="1"/>
      <c r="G64" s="1"/>
      <c r="H64" s="2"/>
      <c r="J64" t="s">
        <v>7</v>
      </c>
    </row>
    <row r="65" spans="2:13" ht="11.25" customHeight="1" x14ac:dyDescent="0.25">
      <c r="B65" s="39"/>
      <c r="C65" s="1"/>
      <c r="D65" s="1"/>
      <c r="E65" s="1"/>
      <c r="F65" s="1"/>
      <c r="G65" s="1"/>
      <c r="H65" s="2"/>
    </row>
    <row r="66" spans="2:13" ht="11.25" customHeight="1" x14ac:dyDescent="0.25">
      <c r="B66" s="39"/>
      <c r="C66" s="1"/>
      <c r="D66" s="1"/>
      <c r="E66" s="1"/>
      <c r="F66" s="1"/>
      <c r="G66" s="1"/>
      <c r="H66" s="2"/>
    </row>
    <row r="67" spans="2:13" x14ac:dyDescent="0.25">
      <c r="B67" s="4" t="s">
        <v>6</v>
      </c>
      <c r="C67" s="4"/>
      <c r="D67" s="4" t="s">
        <v>7</v>
      </c>
      <c r="E67" s="3" t="s">
        <v>8</v>
      </c>
      <c r="G67" s="4" t="s">
        <v>9</v>
      </c>
      <c r="I67" s="42"/>
      <c r="J67" s="42"/>
      <c r="K67" s="42"/>
      <c r="M67" s="1"/>
    </row>
    <row r="68" spans="2:13" ht="15" customHeight="1" x14ac:dyDescent="0.25">
      <c r="B68" s="4"/>
      <c r="C68" s="4"/>
      <c r="D68" s="4"/>
      <c r="E68" s="3"/>
      <c r="G68" s="4"/>
      <c r="I68" s="42"/>
      <c r="J68" s="42"/>
      <c r="K68" s="42"/>
      <c r="L68" s="1"/>
      <c r="M68" s="1"/>
    </row>
    <row r="69" spans="2:13" ht="15" customHeight="1" x14ac:dyDescent="0.25">
      <c r="B69" s="4"/>
      <c r="C69" s="4"/>
      <c r="D69" s="4"/>
      <c r="E69" s="3"/>
      <c r="G69" s="4"/>
      <c r="I69" s="42"/>
      <c r="J69" s="42"/>
      <c r="K69" s="42"/>
      <c r="L69" s="1"/>
      <c r="M69" s="1"/>
    </row>
    <row r="70" spans="2:13" ht="15" customHeight="1" x14ac:dyDescent="0.25">
      <c r="I70" s="40"/>
      <c r="J70" s="40"/>
      <c r="K70" s="40"/>
      <c r="L70" s="1"/>
      <c r="M70" s="1"/>
    </row>
    <row r="71" spans="2:13" x14ac:dyDescent="0.25">
      <c r="B71" s="81" t="s">
        <v>69</v>
      </c>
      <c r="C71" s="81"/>
      <c r="D71" s="81"/>
      <c r="E71" s="81" t="s">
        <v>10</v>
      </c>
      <c r="G71" s="81" t="s">
        <v>27</v>
      </c>
      <c r="I71" s="82"/>
      <c r="J71" s="82"/>
      <c r="K71" s="82"/>
      <c r="L71" s="1"/>
      <c r="M71" s="1"/>
    </row>
    <row r="72" spans="2:13" x14ac:dyDescent="0.25">
      <c r="B72" s="5" t="s">
        <v>37</v>
      </c>
      <c r="C72" s="83"/>
      <c r="D72" s="5"/>
      <c r="E72" s="5" t="s">
        <v>11</v>
      </c>
      <c r="G72" s="5" t="s">
        <v>12</v>
      </c>
      <c r="I72" s="84"/>
      <c r="J72" s="84"/>
      <c r="K72" s="84"/>
      <c r="L72" s="1"/>
      <c r="M72" s="1"/>
    </row>
    <row r="73" spans="2:13" x14ac:dyDescent="0.25">
      <c r="B73" s="85" t="s">
        <v>171</v>
      </c>
      <c r="C73" s="86"/>
      <c r="D73" s="84"/>
      <c r="E73" s="5"/>
      <c r="F73" s="5"/>
      <c r="G73" s="84"/>
      <c r="I73" s="84"/>
      <c r="J73" s="84"/>
      <c r="K73" s="84"/>
      <c r="L73" s="1"/>
      <c r="M73" s="1"/>
    </row>
    <row r="74" spans="2:13" x14ac:dyDescent="0.25">
      <c r="C74" s="85"/>
      <c r="D74" s="86"/>
      <c r="E74" s="5"/>
      <c r="F74" s="5"/>
      <c r="G74" s="5"/>
      <c r="H74" s="84"/>
      <c r="I74" s="84"/>
      <c r="J74" s="84"/>
      <c r="K74" s="84"/>
      <c r="L74" s="1"/>
      <c r="M74" s="1"/>
    </row>
    <row r="75" spans="2:13" x14ac:dyDescent="0.25">
      <c r="C75" s="87"/>
      <c r="D75" s="88"/>
      <c r="E75" s="5"/>
      <c r="G75" s="5"/>
      <c r="H75" s="84"/>
      <c r="I75" s="84"/>
      <c r="J75" s="84"/>
      <c r="K75" s="84"/>
      <c r="L75" s="1"/>
      <c r="M75" s="1"/>
    </row>
    <row r="76" spans="2:13" s="1" customFormat="1" ht="18" customHeight="1" x14ac:dyDescent="0.25">
      <c r="C76" s="89"/>
      <c r="D76" s="90"/>
      <c r="E76" s="89"/>
      <c r="F76" s="89"/>
      <c r="G76" s="89"/>
      <c r="H76" s="14"/>
      <c r="I76" s="14"/>
      <c r="J76" s="14"/>
      <c r="K76" s="14"/>
      <c r="L76" s="80"/>
    </row>
    <row r="77" spans="2:13" s="1" customFormat="1" ht="15.75" customHeight="1" x14ac:dyDescent="0.25">
      <c r="H77" s="15"/>
      <c r="I77" s="15"/>
      <c r="J77" s="15"/>
      <c r="K77" s="15"/>
    </row>
    <row r="78" spans="2:13" s="1" customFormat="1" ht="12" customHeight="1" x14ac:dyDescent="0.25">
      <c r="H78" s="15"/>
      <c r="I78" s="15"/>
      <c r="J78" s="15"/>
      <c r="K78" s="15"/>
    </row>
  </sheetData>
  <mergeCells count="25">
    <mergeCell ref="B6:K6"/>
    <mergeCell ref="B1:H1"/>
    <mergeCell ref="B2:K2"/>
    <mergeCell ref="B3:K3"/>
    <mergeCell ref="B4:K4"/>
    <mergeCell ref="B5:K5"/>
    <mergeCell ref="B8:K8"/>
    <mergeCell ref="B9:K9"/>
    <mergeCell ref="B10:K10"/>
    <mergeCell ref="C11:H11"/>
    <mergeCell ref="B12:B13"/>
    <mergeCell ref="C12:C13"/>
    <mergeCell ref="D12:D13"/>
    <mergeCell ref="E12:E13"/>
    <mergeCell ref="F12:F13"/>
    <mergeCell ref="G12:G13"/>
    <mergeCell ref="L36:L37"/>
    <mergeCell ref="L21:L22"/>
    <mergeCell ref="L25:L27"/>
    <mergeCell ref="L28:L29"/>
    <mergeCell ref="H12:H13"/>
    <mergeCell ref="I12:I13"/>
    <mergeCell ref="J12:J13"/>
    <mergeCell ref="K12:K13"/>
    <mergeCell ref="L30:L31"/>
  </mergeCells>
  <pageMargins left="0.27559055118110237" right="0.19685039370078741" top="0.3" bottom="0.19685039370078741" header="0.31" footer="0.31496062992125984"/>
  <pageSetup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ESTADO CTA SUPLIDORES JUN 2022</vt:lpstr>
      <vt:lpstr>EST CTA SUP PAGOS APLICADOS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2022-07-10T22:54:38Z</cp:lastPrinted>
  <dcterms:created xsi:type="dcterms:W3CDTF">2017-10-02T12:37:41Z</dcterms:created>
  <dcterms:modified xsi:type="dcterms:W3CDTF">2022-07-11T19:54:37Z</dcterms:modified>
</cp:coreProperties>
</file>