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ccinformacion 1\Desktop\Planificación 2024\"/>
    </mc:Choice>
  </mc:AlternateContent>
  <xr:revisionPtr revIDLastSave="0" documentId="8_{518BBC31-A8F4-4E02-8478-EE201B3858E1}" xr6:coauthVersionLast="47" xr6:coauthVersionMax="47" xr10:uidLastSave="{00000000-0000-0000-0000-000000000000}"/>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J31" i="1"/>
  <c r="C14" i="1"/>
  <c r="J30" i="1"/>
  <c r="I30" i="1"/>
  <c r="J29" i="1"/>
  <c r="I29" i="1"/>
  <c r="I25" i="1" l="1"/>
</calcChain>
</file>

<file path=xl/sharedStrings.xml><?xml version="1.0" encoding="utf-8"?>
<sst xmlns="http://schemas.openxmlformats.org/spreadsheetml/2006/main" count="83" uniqueCount="79">
  <si>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</si>
  <si>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</si>
  <si>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</si>
  <si>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</si>
  <si>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</si>
  <si>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</si>
  <si>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</si>
  <si>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</si>
  <si>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</si>
  <si>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</si>
  <si>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</si>
  <si>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</si>
  <si>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</si>
  <si>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</si>
  <si>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</si>
  <si>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</si>
  <si>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</si>
  <si>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</si>
  <si>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</si>
  <si>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</si>
  <si>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</si>
  <si>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</si>
  <si>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</si>
  <si>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</si>
  <si>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</si>
  <si>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</si>
  <si>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</si>
  <si>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</si>
  <si>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</si>
  <si>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</si>
  <si>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</si>
  <si>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</si>
  <si>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</si>
  <si>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</si>
  <si>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</si>
  <si>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</si>
  <si>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</si>
  <si>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</si>
  <si>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</si>
  <si>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</si>
  <si>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</si>
  <si>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</si>
  <si>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</si>
  <si>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</si>
  <si>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</si>
  <si>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</si>
  <si>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</si>
  <si>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</si>
  <si>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0201-PRESIDENCIA DE LA REPÚBLICA</t>
  </si>
  <si>
    <t xml:space="preserve">	06-MINISTERIO DE LA PRESIDENCIA</t>
  </si>
  <si>
    <t>Total devengado:</t>
  </si>
  <si>
    <t>IV.II - Formulación y Ejecución trimestral de las Metas por Producto</t>
  </si>
  <si>
    <t>Ejecución Trimestral</t>
  </si>
  <si>
    <t>Programación Trimestral</t>
  </si>
  <si>
    <t>0012 CONSEJO NACIONAL DE DROGAS</t>
  </si>
  <si>
    <t>Reducir el uso, abuso, distribución y tráfico de drogas ilícitas a través del desarrollo, articulación y monitoreo de políticas y estrategias
alineadas a la salud y el bienestar de la población dominicana</t>
  </si>
  <si>
    <t>Ser reconocida como una institución proactiva en generación de políticas innovadoras e integrales en materia de drogas a nivel nacional e internacional, por aportar al bienestar de la población dominicana</t>
  </si>
  <si>
    <t>Salud y Seguridad Social e Integral</t>
  </si>
  <si>
    <t>Garantizar el Desarrollo de la población al acceso a un modelo de atención integral, con calidez, que privilegie la promoción de la salud y la prevención de la enfermedad mediante la consolidación del Sistema Nacional de Salud</t>
  </si>
  <si>
    <t>15 GESTIÓN INTEGRADA DEL CONTROL DE DROGAS Y ADMINISTRACIÓN DE BIENES INCAUTADOS</t>
  </si>
  <si>
    <t>Proporcionar un sistema de referencia para el desarrollo operativo de políticas de reducción de la demanda y control de la oferta de drogas, a fin de lograr que la población dominicana excluya las acciones vinculadas al fenómeno de las drogas, orientado a planes y proyectos con la previsión oportuna del estado</t>
  </si>
  <si>
    <t>Ciudadania en general</t>
  </si>
  <si>
    <t>Disminuir la prevalencia del consumo de drogas</t>
  </si>
  <si>
    <t>ORGANIZACIONES SE BENEFICIAN DE FORMACIONES Y ESTRATEGIAS EN POLÍTICAS DE DROGAS DIRIGIDAS A LA POBLACIÓN</t>
  </si>
  <si>
    <t>CANTIDAD DE ORGANIZACIONES FORMADAS EN POLÍTICAS Y ESTRATEGIAS SOBRE DROGAS</t>
  </si>
  <si>
    <t>USUARIOS ACCEDEN A ESTADISTICAS SOBRE PREVENCIOÓN, TRAFICO Y CONSUMO DE DROGAS</t>
  </si>
  <si>
    <t>CANTIDAD DE INFORMES DIFUNDIDOS SOBRE PREVENCIÓN, TRAFICOS O CONSUMO DE DROGAS</t>
  </si>
  <si>
    <t>7717- Organizaciones se benefician de formaciones y estrategias en políticas de drogas dirigidas a la población</t>
  </si>
  <si>
    <t>Organizaciones articuladas, capacitadas/formadas para reducir la demanda, tráfico y consumo de drogas mediante la implementación de políticas y estrategias</t>
  </si>
  <si>
    <t>Ing. Edwin de Valle</t>
  </si>
  <si>
    <t>Encargado de Planificación y Desarrollo</t>
  </si>
  <si>
    <t>Acciones Comunes P15</t>
  </si>
  <si>
    <t>N/A</t>
  </si>
  <si>
    <t>Establecer un protocolo de seguimiento y confirmación con las instituciones antes de programar las acciones de formación. Esto puede incluir llamadas de confirmación, correos electrónicos y reuniones preliminares para asegurar la participación y compromiso de las organizaciones.</t>
  </si>
  <si>
    <t xml:space="preserve">Presupuesto inicial:  </t>
  </si>
  <si>
    <t xml:space="preserve">Presupuesto vigente: </t>
  </si>
  <si>
    <t>Informe de Evaluación trimestral de las Metas Físicas-Financieras julio-septiembre 2024</t>
  </si>
  <si>
    <t>Para este trimestre la unidad ejecutora se propuso alcanzar de forma física 250 organizaciones formadas en políticas y/o estrategias de reducción de la demanda de drogas, como resultados pudimos capacitar/formar un total de 110 Organizaciones. Para lograr este resultado, ejecutamos un total de RD$16,399,263.52</t>
  </si>
  <si>
    <t>El desvío en las metas físicas del trimestre es del -56%. Este desvío se debe principalmente a la baja receptividad de las instituciones cuando se solicita la realización de las acciones de formación. Además, hemos identificado un problema al evaluar la producción física, ya que, al realizar un recuento distintivo de estas organizaciones, las cantidades no superan la meta programada. Esto se debe a que, en muchos casos, durante el trimestre se realizan varias intervenciones con la misma organización, y al momento de representar la organización en los registros, esta se cuenta solo una vez. En cuanto a los aspectos financieros, el desvió es del 2.50% por lo que no es significativo conforme a los procedimientos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</si>
</sst>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27"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5" fillId="8" borderId="29" xfId="0" applyFont="1" applyFill="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165" fontId="16" fillId="0" borderId="25" xfId="0" applyNumberFormat="1" applyFont="1" applyBorder="1" applyAlignment="1" applyProtection="1">
      <alignment horizontal="center" vertical="center" wrapText="1" readingOrder="1"/>
      <protection locked="0"/>
    </xf>
    <xf numFmtId="166" fontId="16" fillId="0" borderId="25" xfId="0" applyNumberFormat="1" applyFont="1" applyBorder="1" applyAlignment="1" applyProtection="1">
      <alignment horizontal="center" vertical="center" wrapText="1" readingOrder="1"/>
      <protection locked="0"/>
    </xf>
    <xf numFmtId="165" fontId="16" fillId="0" borderId="25" xfId="0" applyNumberFormat="1" applyFont="1" applyBorder="1" applyAlignment="1" applyProtection="1">
      <alignment horizontal="center" vertical="center" wrapText="1"/>
      <protection locked="0"/>
    </xf>
    <xf numFmtId="10" fontId="16" fillId="7" borderId="25" xfId="1" applyNumberFormat="1" applyFont="1" applyFill="1" applyBorder="1" applyAlignment="1" applyProtection="1">
      <alignment horizontal="center" vertical="center" wrapText="1" readingOrder="1"/>
      <protection locked="0"/>
    </xf>
    <xf numFmtId="167" fontId="16" fillId="7" borderId="23"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 fillId="0" borderId="20" xfId="0" applyFont="1" applyBorder="1" applyAlignment="1">
      <alignment vertical="top"/>
    </xf>
    <xf numFmtId="4" fontId="0" fillId="0" borderId="20" xfId="0" applyNumberFormat="1" applyBorder="1" applyAlignment="1">
      <alignment vertical="top" wrapText="1"/>
    </xf>
    <xf numFmtId="0" fontId="16" fillId="0" borderId="34" xfId="0" applyFont="1" applyBorder="1" applyAlignment="1" applyProtection="1">
      <alignment vertical="top" wrapText="1"/>
      <protection locked="0"/>
    </xf>
    <xf numFmtId="0" fontId="16" fillId="0" borderId="35" xfId="0" applyFont="1" applyBorder="1" applyAlignment="1" applyProtection="1">
      <alignment vertical="top" wrapText="1"/>
      <protection locked="0"/>
    </xf>
    <xf numFmtId="165" fontId="16" fillId="0" borderId="35" xfId="0" applyNumberFormat="1" applyFont="1" applyBorder="1" applyAlignment="1" applyProtection="1">
      <alignment horizontal="center" vertical="center" wrapText="1" readingOrder="1"/>
      <protection locked="0"/>
    </xf>
    <xf numFmtId="166" fontId="16" fillId="0" borderId="35" xfId="0" applyNumberFormat="1" applyFont="1" applyBorder="1" applyAlignment="1" applyProtection="1">
      <alignment horizontal="center" vertical="center" wrapText="1" readingOrder="1"/>
      <protection locked="0"/>
    </xf>
    <xf numFmtId="165" fontId="16" fillId="0" borderId="35" xfId="0" applyNumberFormat="1" applyFont="1" applyBorder="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0" fillId="6" borderId="20"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44" fontId="11" fillId="0" borderId="21"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10" fontId="11" fillId="7" borderId="25" xfId="1" applyNumberFormat="1" applyFont="1" applyFill="1" applyBorder="1" applyAlignment="1" applyProtection="1">
      <alignment horizontal="center" vertical="center" wrapText="1" readingOrder="1"/>
    </xf>
    <xf numFmtId="10" fontId="11" fillId="7" borderId="26" xfId="1" applyNumberFormat="1" applyFont="1" applyFill="1" applyBorder="1" applyAlignment="1" applyProtection="1">
      <alignment horizontal="center" vertical="center" wrapText="1" readingOrder="1"/>
    </xf>
    <xf numFmtId="0" fontId="14" fillId="8" borderId="25" xfId="0" applyFont="1" applyFill="1" applyBorder="1" applyAlignment="1">
      <alignment horizontal="center" vertical="center" wrapText="1" readingOrder="1"/>
    </xf>
    <xf numFmtId="0" fontId="11" fillId="6" borderId="25" xfId="0" applyFont="1" applyFill="1" applyBorder="1" applyAlignment="1">
      <alignment vertical="top" wrapText="1"/>
    </xf>
    <xf numFmtId="0" fontId="11" fillId="6" borderId="26" xfId="0" applyFont="1" applyFill="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3"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0"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twoCellAnchor editAs="oneCell">
    <xdr:from>
      <xdr:col>6</xdr:col>
      <xdr:colOff>342901</xdr:colOff>
      <xdr:row>40</xdr:row>
      <xdr:rowOff>47386</xdr:rowOff>
    </xdr:from>
    <xdr:to>
      <xdr:col>8</xdr:col>
      <xdr:colOff>552450</xdr:colOff>
      <xdr:row>44</xdr:row>
      <xdr:rowOff>95249</xdr:rowOff>
    </xdr:to>
    <xdr:pic>
      <xdr:nvPicPr>
        <xdr:cNvPr id="4" name="Imagen 3">
          <a:extLst>
            <a:ext uri="{FF2B5EF4-FFF2-40B4-BE49-F238E27FC236}">
              <a16:creationId xmlns:a16="http://schemas.microsoft.com/office/drawing/2014/main" id="{8D8D9266-8351-4CC3-9EBE-C3CBF0F5499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6467476" y="11448811"/>
          <a:ext cx="1952624" cy="10194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1"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6"/>
  <sheetViews>
    <sheetView tabSelected="1" view="pageBreakPreview" zoomScaleNormal="100" zoomScaleSheetLayoutView="100" workbookViewId="0">
      <selection activeCell="B3" sqref="B3:C3"/>
    </sheetView>
  </sheetViews>
  <sheetFormatPr baseColWidth="10" defaultRowHeight="15" x14ac:dyDescent="0.25"/>
  <cols>
    <col min="1" max="1" width="23.85546875" style="6" bestFit="1" customWidth="1"/>
    <col min="2" max="2" width="16.140625" style="6" bestFit="1" customWidth="1"/>
    <col min="3" max="3" width="12.7109375" style="6" customWidth="1"/>
    <col min="4" max="4" width="13.7109375" style="6" bestFit="1" customWidth="1"/>
    <col min="5" max="7" width="12.7109375" style="6" customWidth="1"/>
    <col min="8" max="8" width="13.42578125" style="6" bestFit="1" customWidth="1"/>
    <col min="9" max="10" width="12.7109375" style="6" customWidth="1"/>
    <col min="11" max="11" width="11.42578125" style="6"/>
  </cols>
  <sheetData>
    <row r="1" spans="1:11" ht="21.75" thickBot="1" x14ac:dyDescent="0.3">
      <c r="A1" s="21"/>
      <c r="B1" s="48" t="s">
        <v>76</v>
      </c>
      <c r="C1" s="49"/>
      <c r="D1" s="49"/>
      <c r="E1" s="49"/>
      <c r="F1" s="49"/>
      <c r="G1" s="49"/>
      <c r="H1" s="49"/>
      <c r="I1" s="49"/>
      <c r="J1" s="50"/>
      <c r="K1" s="1"/>
    </row>
    <row r="2" spans="1:11" ht="21.75" thickBot="1" x14ac:dyDescent="0.3">
      <c r="A2" s="22"/>
      <c r="B2" s="51" t="s">
        <v>0</v>
      </c>
      <c r="C2" s="52"/>
      <c r="D2" s="51" t="s">
        <v>1</v>
      </c>
      <c r="E2" s="52"/>
      <c r="F2" s="52"/>
      <c r="G2" s="52"/>
      <c r="H2" s="53"/>
      <c r="I2" s="2" t="s">
        <v>2</v>
      </c>
      <c r="J2" s="3" t="s">
        <v>3</v>
      </c>
      <c r="K2" s="1"/>
    </row>
    <row r="3" spans="1:11" ht="20.25" customHeight="1" thickBot="1" x14ac:dyDescent="0.3">
      <c r="A3" s="23"/>
      <c r="B3" s="54" t="s">
        <v>4</v>
      </c>
      <c r="C3" s="55"/>
      <c r="D3" s="54"/>
      <c r="E3" s="55"/>
      <c r="F3" s="55"/>
      <c r="G3" s="55"/>
      <c r="H3" s="56"/>
      <c r="I3" s="27"/>
      <c r="J3" s="28"/>
      <c r="K3" s="1"/>
    </row>
    <row r="4" spans="1:11" ht="9" customHeight="1" x14ac:dyDescent="0.25">
      <c r="A4" s="57"/>
      <c r="B4" s="58"/>
      <c r="C4" s="58"/>
      <c r="D4" s="59"/>
      <c r="E4" s="59"/>
      <c r="F4" s="59"/>
      <c r="G4" s="59"/>
      <c r="H4" s="59"/>
      <c r="I4" s="58"/>
      <c r="J4" s="60"/>
      <c r="K4" s="1"/>
    </row>
    <row r="5" spans="1:11" ht="3" customHeight="1" x14ac:dyDescent="0.25">
      <c r="A5" s="42"/>
      <c r="B5" s="43"/>
      <c r="C5" s="43"/>
      <c r="D5" s="43"/>
      <c r="E5" s="43"/>
      <c r="F5" s="43"/>
      <c r="G5" s="43"/>
      <c r="H5" s="43"/>
      <c r="I5" s="43"/>
      <c r="J5" s="44"/>
      <c r="K5" s="1"/>
    </row>
    <row r="6" spans="1:11" ht="15.75" x14ac:dyDescent="0.25">
      <c r="A6" s="38" t="s">
        <v>5</v>
      </c>
      <c r="B6" s="39"/>
      <c r="C6" s="39"/>
      <c r="D6" s="39"/>
      <c r="E6" s="39"/>
      <c r="F6" s="39"/>
      <c r="G6" s="39"/>
      <c r="H6" s="39"/>
      <c r="I6" s="39"/>
      <c r="J6" s="40"/>
      <c r="K6" s="1"/>
    </row>
    <row r="7" spans="1:11" ht="15.75" x14ac:dyDescent="0.25">
      <c r="A7" s="45" t="s">
        <v>6</v>
      </c>
      <c r="B7" s="46"/>
      <c r="C7" s="46"/>
      <c r="D7" s="46"/>
      <c r="E7" s="46"/>
      <c r="F7" s="46"/>
      <c r="G7" s="46"/>
      <c r="H7" s="46"/>
      <c r="I7" s="46"/>
      <c r="J7" s="47"/>
      <c r="K7" s="1"/>
    </row>
    <row r="8" spans="1:11" x14ac:dyDescent="0.25">
      <c r="A8" s="4" t="s">
        <v>7</v>
      </c>
      <c r="B8" s="36" t="s">
        <v>48</v>
      </c>
      <c r="C8" s="36"/>
      <c r="D8" s="36"/>
      <c r="E8" s="36"/>
      <c r="F8" s="36"/>
      <c r="G8" s="36"/>
      <c r="H8" s="36"/>
      <c r="I8" s="36"/>
      <c r="J8" s="36"/>
      <c r="K8" s="1"/>
    </row>
    <row r="9" spans="1:11" ht="15" customHeight="1" x14ac:dyDescent="0.25">
      <c r="A9" s="24" t="s">
        <v>35</v>
      </c>
      <c r="B9" s="36" t="s">
        <v>49</v>
      </c>
      <c r="C9" s="36"/>
      <c r="D9" s="36"/>
      <c r="E9" s="36"/>
      <c r="F9" s="36"/>
      <c r="G9" s="36"/>
      <c r="H9" s="36"/>
      <c r="I9" s="36"/>
      <c r="J9" s="36"/>
      <c r="K9" s="1"/>
    </row>
    <row r="10" spans="1:11" x14ac:dyDescent="0.25">
      <c r="A10" s="24" t="s">
        <v>36</v>
      </c>
      <c r="B10" s="36" t="s">
        <v>54</v>
      </c>
      <c r="C10" s="36"/>
      <c r="D10" s="36"/>
      <c r="E10" s="36"/>
      <c r="F10" s="36"/>
      <c r="G10" s="36"/>
      <c r="H10" s="36"/>
      <c r="I10" s="36"/>
      <c r="J10" s="36"/>
      <c r="K10" s="1"/>
    </row>
    <row r="11" spans="1:11" ht="31.5" customHeight="1" x14ac:dyDescent="0.25">
      <c r="A11" s="4" t="s">
        <v>8</v>
      </c>
      <c r="B11" s="37" t="s">
        <v>55</v>
      </c>
      <c r="C11" s="37"/>
      <c r="D11" s="37"/>
      <c r="E11" s="37"/>
      <c r="F11" s="37"/>
      <c r="G11" s="37"/>
      <c r="H11" s="37"/>
      <c r="I11" s="37"/>
      <c r="J11" s="37"/>
    </row>
    <row r="12" spans="1:11" ht="34.5" customHeight="1" x14ac:dyDescent="0.25">
      <c r="A12" s="4" t="s">
        <v>9</v>
      </c>
      <c r="B12" s="37" t="s">
        <v>56</v>
      </c>
      <c r="C12" s="37"/>
      <c r="D12" s="37"/>
      <c r="E12" s="37"/>
      <c r="F12" s="37"/>
      <c r="G12" s="37"/>
      <c r="H12" s="37"/>
      <c r="I12" s="37"/>
      <c r="J12" s="37"/>
    </row>
    <row r="13" spans="1:11" ht="15.75" x14ac:dyDescent="0.25">
      <c r="A13" s="38" t="s">
        <v>10</v>
      </c>
      <c r="B13" s="39"/>
      <c r="C13" s="39"/>
      <c r="D13" s="39"/>
      <c r="E13" s="39"/>
      <c r="F13" s="39"/>
      <c r="G13" s="39"/>
      <c r="H13" s="39"/>
      <c r="I13" s="39"/>
      <c r="J13" s="40"/>
    </row>
    <row r="14" spans="1:11" x14ac:dyDescent="0.25">
      <c r="A14" s="4" t="s">
        <v>11</v>
      </c>
      <c r="B14" s="25">
        <v>2</v>
      </c>
      <c r="C14" s="41" t="str">
        <f>IFERROR(VLOOKUP(B14,'[1]Validacion datos'!A2:B5,2,FALSE),"")</f>
        <v>DESARROLLO SOCIAL</v>
      </c>
      <c r="D14" s="41"/>
      <c r="E14" s="41"/>
      <c r="F14" s="41"/>
      <c r="G14" s="41"/>
      <c r="H14" s="41"/>
      <c r="I14" s="41"/>
      <c r="J14" s="41"/>
    </row>
    <row r="15" spans="1:11" x14ac:dyDescent="0.25">
      <c r="A15" s="4" t="s">
        <v>12</v>
      </c>
      <c r="B15" s="7">
        <v>2</v>
      </c>
      <c r="C15" s="41" t="s">
        <v>57</v>
      </c>
      <c r="D15" s="41"/>
      <c r="E15" s="41"/>
      <c r="F15" s="41"/>
      <c r="G15" s="41"/>
      <c r="H15" s="41"/>
      <c r="I15" s="41"/>
      <c r="J15" s="41"/>
    </row>
    <row r="16" spans="1:11" ht="25.5" customHeight="1" x14ac:dyDescent="0.25">
      <c r="A16" s="4" t="s">
        <v>13</v>
      </c>
      <c r="B16" s="8">
        <v>2.2999999999999998</v>
      </c>
      <c r="C16" s="41" t="s">
        <v>58</v>
      </c>
      <c r="D16" s="41"/>
      <c r="E16" s="41"/>
      <c r="F16" s="41"/>
      <c r="G16" s="41"/>
      <c r="H16" s="41"/>
      <c r="I16" s="41"/>
      <c r="J16" s="41"/>
    </row>
    <row r="17" spans="1:11" ht="15.75" x14ac:dyDescent="0.25">
      <c r="A17" s="38" t="s">
        <v>14</v>
      </c>
      <c r="B17" s="39"/>
      <c r="C17" s="39"/>
      <c r="D17" s="39"/>
      <c r="E17" s="39"/>
      <c r="F17" s="39"/>
      <c r="G17" s="39"/>
      <c r="H17" s="39"/>
      <c r="I17" s="39"/>
      <c r="J17" s="40"/>
    </row>
    <row r="18" spans="1:11" x14ac:dyDescent="0.25">
      <c r="A18" s="4" t="s">
        <v>15</v>
      </c>
      <c r="B18" s="63" t="s">
        <v>59</v>
      </c>
      <c r="C18" s="63"/>
      <c r="D18" s="63"/>
      <c r="E18" s="63"/>
      <c r="F18" s="63"/>
      <c r="G18" s="63"/>
      <c r="H18" s="63"/>
      <c r="I18" s="63"/>
      <c r="J18" s="64"/>
    </row>
    <row r="19" spans="1:11" x14ac:dyDescent="0.25">
      <c r="A19" s="9" t="s">
        <v>16</v>
      </c>
      <c r="B19" s="63" t="s">
        <v>60</v>
      </c>
      <c r="C19" s="63"/>
      <c r="D19" s="63"/>
      <c r="E19" s="63"/>
      <c r="F19" s="63"/>
      <c r="G19" s="63"/>
      <c r="H19" s="63"/>
      <c r="I19" s="63"/>
      <c r="J19" s="64"/>
    </row>
    <row r="20" spans="1:11" x14ac:dyDescent="0.25">
      <c r="A20" s="9" t="s">
        <v>17</v>
      </c>
      <c r="B20" s="63" t="s">
        <v>61</v>
      </c>
      <c r="C20" s="63"/>
      <c r="D20" s="63"/>
      <c r="E20" s="63"/>
      <c r="F20" s="63"/>
      <c r="G20" s="63"/>
      <c r="H20" s="63"/>
      <c r="I20" s="63"/>
      <c r="J20" s="64"/>
    </row>
    <row r="21" spans="1:11" x14ac:dyDescent="0.25">
      <c r="A21" s="9" t="s">
        <v>37</v>
      </c>
      <c r="B21" s="63" t="s">
        <v>62</v>
      </c>
      <c r="C21" s="63"/>
      <c r="D21" s="63"/>
      <c r="E21" s="63"/>
      <c r="F21" s="63"/>
      <c r="G21" s="63"/>
      <c r="H21" s="63"/>
      <c r="I21" s="63"/>
      <c r="J21" s="64"/>
      <c r="K21" s="1"/>
    </row>
    <row r="22" spans="1:11" ht="15.75" x14ac:dyDescent="0.25">
      <c r="A22" s="38" t="s">
        <v>18</v>
      </c>
      <c r="B22" s="39"/>
      <c r="C22" s="39"/>
      <c r="D22" s="39"/>
      <c r="E22" s="39"/>
      <c r="F22" s="39"/>
      <c r="G22" s="39"/>
      <c r="H22" s="39"/>
      <c r="I22" s="39"/>
      <c r="J22" s="40"/>
    </row>
    <row r="23" spans="1:11" ht="15.75" x14ac:dyDescent="0.25">
      <c r="A23" s="45" t="s">
        <v>19</v>
      </c>
      <c r="B23" s="46"/>
      <c r="C23" s="46"/>
      <c r="D23" s="46"/>
      <c r="E23" s="46"/>
      <c r="F23" s="46"/>
      <c r="G23" s="46"/>
      <c r="H23" s="46"/>
      <c r="I23" s="46"/>
      <c r="J23" s="47"/>
      <c r="K23" s="1"/>
    </row>
    <row r="24" spans="1:11" ht="15" customHeight="1" x14ac:dyDescent="0.25">
      <c r="A24" s="74" t="s">
        <v>20</v>
      </c>
      <c r="B24" s="75"/>
      <c r="C24" s="76" t="s">
        <v>21</v>
      </c>
      <c r="D24" s="78"/>
      <c r="E24" s="78"/>
      <c r="F24" s="78" t="s">
        <v>22</v>
      </c>
      <c r="G24" s="78"/>
      <c r="H24" s="75"/>
      <c r="I24" s="76" t="s">
        <v>23</v>
      </c>
      <c r="J24" s="77"/>
    </row>
    <row r="25" spans="1:11" x14ac:dyDescent="0.25">
      <c r="A25" s="65">
        <v>209551923</v>
      </c>
      <c r="B25" s="66"/>
      <c r="C25" s="72">
        <v>245741613</v>
      </c>
      <c r="D25" s="73"/>
      <c r="E25" s="66"/>
      <c r="F25" s="72">
        <v>144378993.21000001</v>
      </c>
      <c r="G25" s="73"/>
      <c r="H25" s="66"/>
      <c r="I25" s="67">
        <f>+IF(F25&gt;0,F25/C25,0)</f>
        <v>0.58752358400935545</v>
      </c>
      <c r="J25" s="68"/>
    </row>
    <row r="26" spans="1:11" ht="15.75" x14ac:dyDescent="0.25">
      <c r="A26" s="45" t="s">
        <v>51</v>
      </c>
      <c r="B26" s="46"/>
      <c r="C26" s="46"/>
      <c r="D26" s="46"/>
      <c r="E26" s="46"/>
      <c r="F26" s="46"/>
      <c r="G26" s="46"/>
      <c r="H26" s="46"/>
      <c r="I26" s="46"/>
      <c r="J26" s="47"/>
      <c r="K26" s="1"/>
    </row>
    <row r="27" spans="1:11" x14ac:dyDescent="0.25">
      <c r="A27" s="5"/>
      <c r="B27"/>
      <c r="C27" s="69" t="s">
        <v>47</v>
      </c>
      <c r="D27" s="70"/>
      <c r="E27" s="69" t="s">
        <v>53</v>
      </c>
      <c r="F27" s="70"/>
      <c r="G27" s="69" t="s">
        <v>52</v>
      </c>
      <c r="H27" s="69"/>
      <c r="I27" s="69" t="s">
        <v>24</v>
      </c>
      <c r="J27" s="71"/>
    </row>
    <row r="28" spans="1:11" ht="38.25" x14ac:dyDescent="0.25">
      <c r="A28" s="10" t="s">
        <v>25</v>
      </c>
      <c r="B28" s="11" t="s">
        <v>26</v>
      </c>
      <c r="C28" s="11" t="s">
        <v>38</v>
      </c>
      <c r="D28" s="11" t="s">
        <v>39</v>
      </c>
      <c r="E28" s="11" t="s">
        <v>41</v>
      </c>
      <c r="F28" s="11" t="s">
        <v>42</v>
      </c>
      <c r="G28" s="11" t="s">
        <v>43</v>
      </c>
      <c r="H28" s="11" t="s">
        <v>44</v>
      </c>
      <c r="I28" s="11" t="s">
        <v>45</v>
      </c>
      <c r="J28" s="12" t="s">
        <v>46</v>
      </c>
    </row>
    <row r="29" spans="1:11" ht="72" x14ac:dyDescent="0.25">
      <c r="A29" s="13" t="s">
        <v>63</v>
      </c>
      <c r="B29" s="14" t="s">
        <v>64</v>
      </c>
      <c r="C29" s="15">
        <v>1210</v>
      </c>
      <c r="D29" s="16">
        <v>68629343.75</v>
      </c>
      <c r="E29" s="15">
        <v>250</v>
      </c>
      <c r="F29" s="16">
        <v>16000000</v>
      </c>
      <c r="G29" s="17">
        <v>110</v>
      </c>
      <c r="H29" s="16">
        <v>16399263.52</v>
      </c>
      <c r="I29" s="18">
        <f t="shared" ref="I29:J31" si="0">IF(G29&gt;0,G29/C29,0)</f>
        <v>9.0909090909090912E-2</v>
      </c>
      <c r="J29" s="19">
        <f t="shared" si="0"/>
        <v>0.23895410656611443</v>
      </c>
    </row>
    <row r="30" spans="1:11" ht="84" x14ac:dyDescent="0.25">
      <c r="A30" s="31" t="s">
        <v>65</v>
      </c>
      <c r="B30" s="32" t="s">
        <v>66</v>
      </c>
      <c r="C30" s="33">
        <v>4</v>
      </c>
      <c r="D30" s="16">
        <v>2673459.7799999998</v>
      </c>
      <c r="E30" s="15">
        <v>1</v>
      </c>
      <c r="F30" s="16">
        <v>524961.48</v>
      </c>
      <c r="G30" s="17">
        <v>1</v>
      </c>
      <c r="H30" s="16">
        <v>775452.06</v>
      </c>
      <c r="I30" s="18">
        <f t="shared" si="0"/>
        <v>0.25</v>
      </c>
      <c r="J30" s="19">
        <f t="shared" si="0"/>
        <v>0.29005562971289589</v>
      </c>
    </row>
    <row r="31" spans="1:11" x14ac:dyDescent="0.25">
      <c r="A31" s="13" t="s">
        <v>71</v>
      </c>
      <c r="B31" s="14" t="s">
        <v>72</v>
      </c>
      <c r="C31" s="15" t="s">
        <v>72</v>
      </c>
      <c r="D31" s="15">
        <v>139518072</v>
      </c>
      <c r="E31" s="34" t="s">
        <v>72</v>
      </c>
      <c r="F31" s="34" t="s">
        <v>72</v>
      </c>
      <c r="G31" s="35" t="s">
        <v>72</v>
      </c>
      <c r="H31" s="34">
        <v>27404760.059999999</v>
      </c>
      <c r="I31" s="18" t="e">
        <f t="shared" si="0"/>
        <v>#VALUE!</v>
      </c>
      <c r="J31" s="19">
        <f t="shared" si="0"/>
        <v>0.19642444643300402</v>
      </c>
    </row>
    <row r="32" spans="1:11" ht="15.75" x14ac:dyDescent="0.25">
      <c r="A32" s="38" t="s">
        <v>27</v>
      </c>
      <c r="B32" s="39"/>
      <c r="C32" s="39"/>
      <c r="D32" s="39"/>
      <c r="E32" s="39"/>
      <c r="F32" s="39"/>
      <c r="G32" s="39"/>
      <c r="H32" s="39"/>
      <c r="I32" s="39"/>
      <c r="J32" s="40"/>
      <c r="K32" s="1"/>
    </row>
    <row r="33" spans="1:11" ht="18.75" customHeight="1" x14ac:dyDescent="0.25">
      <c r="A33" s="45" t="s">
        <v>28</v>
      </c>
      <c r="B33" s="46"/>
      <c r="C33" s="46"/>
      <c r="D33" s="46"/>
      <c r="E33" s="46"/>
      <c r="F33" s="46"/>
      <c r="G33" s="46"/>
      <c r="H33" s="46"/>
      <c r="I33" s="46"/>
      <c r="J33" s="47"/>
    </row>
    <row r="34" spans="1:11" x14ac:dyDescent="0.25">
      <c r="A34" s="20" t="s">
        <v>29</v>
      </c>
      <c r="B34" s="61" t="s">
        <v>67</v>
      </c>
      <c r="C34" s="61"/>
      <c r="D34" s="61"/>
      <c r="E34" s="61"/>
      <c r="F34" s="61"/>
      <c r="G34" s="61"/>
      <c r="H34" s="61"/>
      <c r="I34" s="61"/>
      <c r="J34" s="62"/>
    </row>
    <row r="35" spans="1:11" x14ac:dyDescent="0.25">
      <c r="A35" s="20" t="s">
        <v>30</v>
      </c>
      <c r="B35" s="61" t="s">
        <v>68</v>
      </c>
      <c r="C35" s="61"/>
      <c r="D35" s="61"/>
      <c r="E35" s="61"/>
      <c r="F35" s="61"/>
      <c r="G35" s="61"/>
      <c r="H35" s="61"/>
      <c r="I35" s="61"/>
      <c r="J35" s="62"/>
    </row>
    <row r="36" spans="1:11" ht="73.5" customHeight="1" x14ac:dyDescent="0.25">
      <c r="A36" s="20" t="s">
        <v>31</v>
      </c>
      <c r="B36" s="63" t="s">
        <v>77</v>
      </c>
      <c r="C36" s="63"/>
      <c r="D36" s="63"/>
      <c r="E36" s="63"/>
      <c r="F36" s="63"/>
      <c r="G36" s="63"/>
      <c r="H36" s="63"/>
      <c r="I36" s="63"/>
      <c r="J36" s="64"/>
    </row>
    <row r="37" spans="1:11" ht="75.75" customHeight="1" x14ac:dyDescent="0.25">
      <c r="A37" s="20" t="s">
        <v>32</v>
      </c>
      <c r="B37" s="63" t="s">
        <v>78</v>
      </c>
      <c r="C37" s="63"/>
      <c r="D37" s="63"/>
      <c r="E37" s="63"/>
      <c r="F37" s="63"/>
      <c r="G37" s="63"/>
      <c r="H37" s="63"/>
      <c r="I37" s="63"/>
      <c r="J37" s="64"/>
    </row>
    <row r="38" spans="1:11" ht="15.75" x14ac:dyDescent="0.25">
      <c r="A38" s="38" t="s">
        <v>33</v>
      </c>
      <c r="B38" s="39"/>
      <c r="C38" s="39"/>
      <c r="D38" s="39"/>
      <c r="E38" s="39"/>
      <c r="F38" s="39"/>
      <c r="G38" s="39"/>
      <c r="H38" s="39"/>
      <c r="I38" s="39"/>
      <c r="J38" s="40"/>
      <c r="K38" s="1"/>
    </row>
    <row r="39" spans="1:11" ht="27.75" customHeight="1" x14ac:dyDescent="0.25">
      <c r="A39" s="82" t="s">
        <v>34</v>
      </c>
      <c r="B39" s="83"/>
      <c r="C39" s="83"/>
      <c r="D39" s="83"/>
      <c r="E39" s="83"/>
      <c r="F39" s="83"/>
      <c r="G39" s="83"/>
      <c r="H39" s="83"/>
      <c r="I39" s="83"/>
      <c r="J39" s="84"/>
    </row>
    <row r="40" spans="1:11" ht="33.75" customHeight="1" x14ac:dyDescent="0.25">
      <c r="A40" s="85" t="s">
        <v>73</v>
      </c>
      <c r="B40" s="86"/>
      <c r="C40" s="86"/>
      <c r="D40" s="86"/>
      <c r="E40" s="86"/>
      <c r="F40" s="86"/>
      <c r="G40" s="86"/>
      <c r="H40" s="86"/>
      <c r="I40" s="86"/>
      <c r="J40" s="87"/>
    </row>
    <row r="41" spans="1:11" ht="30.75" customHeight="1" x14ac:dyDescent="0.25">
      <c r="A41" s="26"/>
      <c r="B41" s="26"/>
      <c r="C41" s="26"/>
      <c r="D41" s="26"/>
      <c r="E41" s="26"/>
      <c r="F41" s="26"/>
      <c r="G41" s="26"/>
      <c r="H41" s="26"/>
      <c r="I41" s="26"/>
      <c r="J41" s="26"/>
    </row>
    <row r="42" spans="1:11" x14ac:dyDescent="0.25">
      <c r="A42" s="88" t="s">
        <v>40</v>
      </c>
      <c r="B42" s="88"/>
      <c r="C42" s="88"/>
      <c r="D42" s="88"/>
      <c r="E42" s="88"/>
      <c r="F42" s="88"/>
      <c r="G42" s="88"/>
      <c r="H42" s="88"/>
      <c r="I42" s="88"/>
      <c r="J42" s="88"/>
    </row>
    <row r="44" spans="1:11" ht="15.75" thickBot="1" x14ac:dyDescent="0.3">
      <c r="A44" s="29" t="s">
        <v>74</v>
      </c>
      <c r="B44" s="30">
        <v>209551923</v>
      </c>
      <c r="G44" s="79"/>
      <c r="H44" s="79"/>
      <c r="I44" s="79"/>
    </row>
    <row r="45" spans="1:11" x14ac:dyDescent="0.25">
      <c r="A45" s="29" t="s">
        <v>75</v>
      </c>
      <c r="B45" s="30">
        <v>245741613</v>
      </c>
      <c r="G45" s="80" t="s">
        <v>69</v>
      </c>
      <c r="H45" s="80"/>
      <c r="I45" s="80"/>
    </row>
    <row r="46" spans="1:11" x14ac:dyDescent="0.25">
      <c r="A46" s="29" t="s">
        <v>50</v>
      </c>
      <c r="B46" s="30">
        <v>144378993.21000001</v>
      </c>
      <c r="G46" s="81" t="s">
        <v>70</v>
      </c>
      <c r="H46" s="81"/>
      <c r="I46" s="81"/>
    </row>
  </sheetData>
  <mergeCells count="51">
    <mergeCell ref="C15:J15"/>
    <mergeCell ref="G44:I44"/>
    <mergeCell ref="G45:I45"/>
    <mergeCell ref="G46:I46"/>
    <mergeCell ref="A38:J38"/>
    <mergeCell ref="A39:J39"/>
    <mergeCell ref="A40:J40"/>
    <mergeCell ref="A42:J42"/>
    <mergeCell ref="C16:J16"/>
    <mergeCell ref="A17:J17"/>
    <mergeCell ref="B18:J18"/>
    <mergeCell ref="B19:J19"/>
    <mergeCell ref="B20:J20"/>
    <mergeCell ref="B21:J21"/>
    <mergeCell ref="A32:J32"/>
    <mergeCell ref="A33:J33"/>
    <mergeCell ref="A22:J22"/>
    <mergeCell ref="A23:J23"/>
    <mergeCell ref="A24:B24"/>
    <mergeCell ref="I24:J24"/>
    <mergeCell ref="C24:E24"/>
    <mergeCell ref="F24:H24"/>
    <mergeCell ref="B34:J34"/>
    <mergeCell ref="B35:J35"/>
    <mergeCell ref="B36:J36"/>
    <mergeCell ref="B37:J37"/>
    <mergeCell ref="A25:B25"/>
    <mergeCell ref="I25:J25"/>
    <mergeCell ref="A26:J26"/>
    <mergeCell ref="C27:D27"/>
    <mergeCell ref="G27:H27"/>
    <mergeCell ref="I27:J27"/>
    <mergeCell ref="C25:E25"/>
    <mergeCell ref="F25:H25"/>
    <mergeCell ref="E27:F27"/>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presupuestado para el producto" sqref="D28 F28 E29:F31" xr:uid="{247AEBBA-5BB4-404D-982B-514E41C68A75}"/>
    <dataValidation allowBlank="1" showInputMessage="1" showErrorMessage="1" prompt="Meta anual del indicador" sqref="E28 C28 C29:D31" xr:uid="{F1CB8B99-164D-4F51-9E69-AECE57493A93}"/>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40:J41" xr:uid="{DA848EFB-3FC8-4206-B557-B09F4E34DBE3}"/>
    <dataValidation allowBlank="1" showInputMessage="1" showErrorMessage="1" prompt="De existir desvío, explicar razones." sqref="B37:J37" xr:uid="{A8FB924A-0E1C-4B2D-9F42-62B2663F0328}"/>
    <dataValidation allowBlank="1" showInputMessage="1" showErrorMessage="1" prompt="1. Describir lo plasmado en el presupuesto_x000a_2. Describir lo alcanzado en términos financieros y de producción " sqref="B36:J36" xr:uid="{3D792520-5476-4FF5-8FA8-64804C5EF645}"/>
    <dataValidation allowBlank="1" showInputMessage="1" showErrorMessage="1" prompt="¿En qué consiste el producto? su objetivo" sqref="B35:J35" xr:uid="{F298E9F5-7838-4E76-B016-86A5AE064148}"/>
    <dataValidation allowBlank="1" showInputMessage="1" showErrorMessage="1" prompt="Nombre del producto" sqref="B34:J34"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 allowBlank="1" showInputMessage="1" showErrorMessage="1" prompt="Monto ejecutado en el trimestre" sqref="H28:H31" xr:uid="{90E46E24-8E3F-4224-9F5D-F387CD76556E}"/>
    <dataValidation allowBlank="1" showInputMessage="1" showErrorMessage="1" prompt="Meta alcanzada en el trimestre" sqref="G28:G31" xr:uid="{078E0B3D-C3D5-4323-9A6F-7DD5AA0A91C9}"/>
    <dataValidation allowBlank="1" showInputMessage="1" showErrorMessage="1" prompt="Nombre del indicador" sqref="B28:B31" xr:uid="{3FF3C7F1-052B-4689-97E1-0EEC782A6AE3}"/>
    <dataValidation allowBlank="1" showInputMessage="1" showErrorMessage="1" prompt="Nombre de cada producto" sqref="A28:A31" xr:uid="{2947E0C5-61A1-48DD-8DCD-04F9232477FC}"/>
  </dataValidations>
  <pageMargins left="0.7" right="0.7" top="0.75" bottom="0.75" header="0.3" footer="0.3"/>
  <pageSetup scale="63" fitToHeight="0"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Alfredo Abel</cp:lastModifiedBy>
  <cp:lastPrinted>2023-05-10T12:54:27Z</cp:lastPrinted>
  <dcterms:created xsi:type="dcterms:W3CDTF">2021-03-22T15:50:10Z</dcterms:created>
  <dcterms:modified xsi:type="dcterms:W3CDTF">2024-10-11T11:53:19Z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2024-10-07T19:02:04Z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11de70bc-205d-415c-8103-287f5e1a22a3</vt:lpwstr>
  </property>
  <property fmtid="{D5CDD505-2E9C-101B-9397-08002B2CF9AE}" pid="7" name="MSIP_Label_defa4170-0d19-0005-0004-bc88714345d2_ActionId">
    <vt:lpwstr>31f74fd9-2218-430d-8eeb-d8d26f141712</vt:lpwstr>
  </property>
  <property fmtid="{D5CDD505-2E9C-101B-9397-08002B2CF9AE}" pid="8" name="MSIP_Label_defa4170-0d19-0005-0004-bc88714345d2_ContentBits">
    <vt:lpwstr>0</vt:lpwstr>
  </property>
</Properties>
</file>