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esktop\Planificacion Dic. 2024\"/>
    </mc:Choice>
  </mc:AlternateContent>
  <xr:revisionPtr revIDLastSave="0" documentId="13_ncr:1_{DE9BE954-9A2D-4AFA-81D0-E0505CB0E6EF}"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J31" i="1"/>
  <c r="C14" i="1"/>
  <c r="J30" i="1"/>
  <c r="I30" i="1"/>
  <c r="J29" i="1"/>
  <c r="I29" i="1"/>
  <c r="I25"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<sst xmlns="http://schemas.openxmlformats.org/spreadsheetml/2006/main" count="83" uniqueCount="79">
  <si>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</si>
  <si>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</si>
  <si>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</si>
  <si>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</si>
  <si>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</si>
  <si>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</si>
  <si>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</si>
  <si>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</si>
  <si>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</si>
  <si>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</si>
  <si>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</si>
  <si>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</si>
  <si>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</si>
  <si>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</si>
  <si>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</si>
  <si>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</si>
  <si>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</si>
  <si>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</si>
  <si>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</si>
  <si>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</si>
  <si>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</si>
  <si>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</si>
  <si>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</si>
  <si>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</si>
  <si>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</si>
  <si>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</si>
  <si>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</si>
  <si>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</si>
  <si>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</si>
  <si>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</si>
  <si>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</si>
  <si>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</si>
  <si>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</si>
  <si>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</si>
  <si>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</si>
  <si>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</si>
  <si>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</si>
  <si>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</si>
  <si>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</si>
  <si>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</si>
  <si>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</si>
  <si>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</si>
  <si>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</si>
  <si>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</si>
  <si>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</si>
  <si>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</si>
  <si>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</si>
  <si>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</si>
  <si>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</si>
  <si>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 xml:space="preserve">	06-MINISTERIO DE LA PRESIDENCIA</t>
  </si>
  <si>
    <t>Total devengado:</t>
  </si>
  <si>
    <t>IV.II - Formulación y Ejecución trimestral de las Metas por Producto</t>
  </si>
  <si>
    <t>Ejecución Trimestral</t>
  </si>
  <si>
    <t>Programación Trimestral</t>
  </si>
  <si>
    <t>0012 CONSEJO NACIONAL DE DROGAS</t>
  </si>
  <si>
    <t>Reducir el uso, abuso, distribución y tráfico de drogas ilícitas a través del desarrollo, articulación y monitoreo de políticas y estrategias
alineadas a la salud y el bienestar de la población dominicana</t>
  </si>
  <si>
    <t>Ser reconocida como una institución proactiva en generación de políticas innovadoras e integrales en materia de drogas a nivel nacional e internacional, por aportar al bienestar de la población dominicana</t>
  </si>
  <si>
    <t>Salud y Seguridad Social e Integral</t>
  </si>
  <si>
    <t>Garantizar el Desarrollo de la población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</si>
  <si>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</si>
  <si>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políticas de reducción de la demanda y control de la oferta de drogas, a fin de lograr que la población dominicana excluya las acciones vinculadas al fenómeno de las drogas, orientado a planes y proyectos con la previsión oportuna del estado</t>
  </si>
  <si>
    <t>Ciudadania en general</t>
  </si>
  <si>
    <t>Disminuir la prevalencia del consumo de drogas</t>
  </si>
  <si>
    <t>ORGANIZACIONES SE BENEFICIAN DE FORMACIONES Y ESTRATEGIAS EN POLÍTICAS DE DROGAS DIRIGIDAS A LA POBLACIÓN</t>
  </si>
  <si>
    <t>CANTIDAD DE ORGANIZACIONES FORMADAS EN POLÍTICAS Y ESTRATEGIAS SOBRE DROGAS</t>
  </si>
  <si>
    <t>CANTIDAD DE INFORMES DIFUNDIDOS SOBRE PREVENCIÓN, TRAFICOS O CONSUMO DE DROGAS</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</si>
  <si>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</si>
  <si>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</si>
  <si>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Ing. Edwin de Valle</t>
  </si>
  <si>
    <t>Encargado de Planificación y Desarrollo</t>
  </si>
  <si>
    <t>Acciones Comunes P15</t>
  </si>
  <si>
    <t>N/A</t>
  </si>
  <si>
    <t xml:space="preserve">Presupuesto inicial:  </t>
  </si>
  <si>
    <t xml:space="preserve">Presupuesto vigente: </t>
  </si>
  <si>
    <t>Informe de Evaluación trimestral de las Metas Físicas-Financieras octubre-diciembre 2024</t>
  </si>
  <si>
    <t>USUARIOS ACCEDEN A ESTADISTICAS SOBRE PREVENCIÓN, TRAFICO Y CONSUMO DE DROGAS</t>
  </si>
  <si>
    <t>Para este trimestre la unidad ejecutora se propuso alcanzar de forma física 200 organizaciones formadas en políticas y/o estrategias de reducción de la demanda de drogas, como resultados pudimos capacitar/formar un total de 145 Organizaciones. Para lograr este resultado, ejecutamos un total de RD$24,810,596.20</t>
  </si>
  <si>
    <t>El desvío en las metas físicas del trimestre para el producto 7717 es del -27%. Este desvío se debe principalmente a la baja receptividad de las instituciones al momento de solicitar la realización de las acciones de formación. Además, se ha identificado un problema al evaluar la producción física. Durante el trimestre, se realizaron múltiples intervenciones con las mismas organizaciones, lo que genera una subestimación de los resultados físicos, ya que cada organización es contabilizada una sola vez en los registros, independientemente de las sesiones realizadas. Por otro lado, para el producto 7718 no hubo desvíos significativos. En cuanto a los aspectos financieros, el producto 7717 tuvo un desvió del 24% relacionado con los pagos de un bono aprobado por el Ministerio de Administración Pública (MAP), así como con modificaciones presupuestarias que ajustaron la distribución de los recursos destinados a las actividades programadas. Para el producto 7718 el desvío fue de 32% explicado por las mismas razones expresadas anteriormente.</t>
  </si>
  <si>
    <t>Modificar la estructura programativa para que el producto sea medido por intervenciones en ves de organizaciones.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</si>
</sst>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FF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165" fontId="16" fillId="0" borderId="25" xfId="0" applyNumberFormat="1" applyFont="1" applyBorder="1" applyAlignment="1" applyProtection="1">
      <alignment horizontal="center" vertical="center" wrapText="1" readingOrder="1"/>
      <protection locked="0"/>
    </xf>
    <xf numFmtId="166" fontId="16" fillId="0" borderId="25" xfId="0" applyNumberFormat="1" applyFont="1" applyBorder="1" applyAlignment="1" applyProtection="1">
      <alignment horizontal="center" vertical="center" wrapText="1" readingOrder="1"/>
      <protection locked="0"/>
    </xf>
    <xf numFmtId="165" fontId="16" fillId="0" borderId="25" xfId="0" applyNumberFormat="1" applyFont="1" applyBorder="1" applyAlignment="1" applyProtection="1">
      <alignment horizontal="center" vertical="center" wrapText="1"/>
      <protection locked="0"/>
    </xf>
    <xf numFmtId="10" fontId="16" fillId="7" borderId="25" xfId="1"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20" xfId="0" applyFont="1" applyBorder="1" applyAlignment="1">
      <alignment vertical="top"/>
    </xf>
    <xf numFmtId="4" fontId="0" fillId="0" borderId="20" xfId="0" applyNumberFormat="1" applyBorder="1" applyAlignment="1">
      <alignment vertical="top" wrapText="1"/>
    </xf>
    <xf numFmtId="0" fontId="16" fillId="0" borderId="34" xfId="0" applyFont="1" applyBorder="1" applyAlignment="1" applyProtection="1">
      <alignment vertical="top" wrapText="1"/>
      <protection locked="0"/>
    </xf>
    <xf numFmtId="0" fontId="16" fillId="0" borderId="35" xfId="0" applyFont="1" applyBorder="1" applyAlignment="1" applyProtection="1">
      <alignment vertical="top" wrapText="1"/>
      <protection locked="0"/>
    </xf>
    <xf numFmtId="165" fontId="16" fillId="0" borderId="35" xfId="0" applyNumberFormat="1" applyFont="1" applyBorder="1" applyAlignment="1" applyProtection="1">
      <alignment horizontal="center" vertical="center" wrapText="1" readingOrder="1"/>
      <protection locked="0"/>
    </xf>
    <xf numFmtId="166" fontId="16" fillId="0" borderId="35" xfId="0" applyNumberFormat="1" applyFont="1" applyBorder="1" applyAlignment="1" applyProtection="1">
      <alignment horizontal="center" vertical="center" wrapText="1" readingOrder="1"/>
      <protection locked="0"/>
    </xf>
    <xf numFmtId="165" fontId="16" fillId="0" borderId="35" xfId="0" applyNumberFormat="1" applyFont="1" applyBorder="1" applyAlignment="1" applyProtection="1">
      <alignment horizontal="center" vertical="center" wrapText="1"/>
      <protection locked="0"/>
    </xf>
    <xf numFmtId="14" fontId="23" fillId="0" borderId="0" xfId="0" applyNumberFormat="1" applyFont="1" applyProtection="1">
      <protection locked="0"/>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44" fontId="11" fillId="0" borderId="21"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10" fontId="11" fillId="7" borderId="25" xfId="1" applyNumberFormat="1" applyFont="1" applyFill="1" applyBorder="1" applyAlignment="1" applyProtection="1">
      <alignment horizontal="center" vertical="center" wrapText="1" readingOrder="1"/>
    </xf>
    <xf numFmtId="10" fontId="11" fillId="7" borderId="26" xfId="1" applyNumberFormat="1" applyFont="1" applyFill="1" applyBorder="1" applyAlignment="1" applyProtection="1">
      <alignment horizontal="center" vertical="center" wrapText="1" readingOrder="1"/>
    </xf>
    <xf numFmtId="0" fontId="14"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3" xfId="2" applyFont="1" applyFill="1" applyBorder="1" applyAlignment="1" applyProtection="1">
      <alignment horizontal="center" vertical="center" wrapText="1" readingOrder="1"/>
      <protection locked="0"/>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0"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6"/>
  <sheetViews>
    <sheetView tabSelected="1" view="pageBreakPreview" topLeftCell="A40" zoomScaleNormal="100" zoomScaleSheetLayoutView="100" workbookViewId="0">
      <selection activeCell="E44" sqref="E44"/>
    </sheetView>
  </sheetViews>
  <sheetFormatPr baseColWidth="10" defaultRowHeight="15" x14ac:dyDescent="0.25"/>
  <cols>
    <col min="1" max="1" width="23.85546875" style="6" bestFit="1" customWidth="1"/>
    <col min="2" max="2" width="16.140625" style="6" bestFit="1" customWidth="1"/>
    <col min="3" max="3" width="12.7109375" style="6" customWidth="1"/>
    <col min="4" max="4" width="13.7109375" style="6" bestFit="1" customWidth="1"/>
    <col min="5" max="7" width="12.7109375" style="6" customWidth="1"/>
    <col min="8" max="8" width="13.42578125" style="6" bestFit="1" customWidth="1"/>
    <col min="9" max="10" width="12.7109375" style="6" customWidth="1"/>
    <col min="11" max="11" width="11.42578125" style="6"/>
  </cols>
  <sheetData>
    <row r="1" spans="1:11" ht="21.75" thickBot="1" x14ac:dyDescent="0.3">
      <c r="A1" s="21"/>
      <c r="B1" s="49" t="s">
        <v>74</v>
      </c>
      <c r="C1" s="50"/>
      <c r="D1" s="50"/>
      <c r="E1" s="50"/>
      <c r="F1" s="50"/>
      <c r="G1" s="50"/>
      <c r="H1" s="50"/>
      <c r="I1" s="50"/>
      <c r="J1" s="51"/>
      <c r="K1" s="1"/>
    </row>
    <row r="2" spans="1:11" ht="21.75" thickBot="1" x14ac:dyDescent="0.3">
      <c r="A2" s="22"/>
      <c r="B2" s="52" t="s">
        <v>0</v>
      </c>
      <c r="C2" s="53"/>
      <c r="D2" s="52" t="s">
        <v>1</v>
      </c>
      <c r="E2" s="53"/>
      <c r="F2" s="53"/>
      <c r="G2" s="53"/>
      <c r="H2" s="54"/>
      <c r="I2" s="2" t="s">
        <v>2</v>
      </c>
      <c r="J2" s="3" t="s">
        <v>3</v>
      </c>
      <c r="K2" s="1"/>
    </row>
    <row r="3" spans="1:11" ht="20.25" customHeight="1" thickBot="1" x14ac:dyDescent="0.3">
      <c r="A3" s="23"/>
      <c r="B3" s="55" t="s">
        <v>4</v>
      </c>
      <c r="C3" s="56"/>
      <c r="D3" s="55"/>
      <c r="E3" s="56"/>
      <c r="F3" s="56"/>
      <c r="G3" s="56"/>
      <c r="H3" s="57"/>
      <c r="I3" s="27"/>
      <c r="J3" s="28"/>
      <c r="K3" s="1"/>
    </row>
    <row r="4" spans="1:11" ht="9" customHeight="1" x14ac:dyDescent="0.25">
      <c r="A4" s="58"/>
      <c r="B4" s="59"/>
      <c r="C4" s="59"/>
      <c r="D4" s="60"/>
      <c r="E4" s="60"/>
      <c r="F4" s="60"/>
      <c r="G4" s="60"/>
      <c r="H4" s="60"/>
      <c r="I4" s="59"/>
      <c r="J4" s="61"/>
      <c r="K4" s="1"/>
    </row>
    <row r="5" spans="1:11" ht="3" customHeight="1" x14ac:dyDescent="0.25">
      <c r="A5" s="43"/>
      <c r="B5" s="44"/>
      <c r="C5" s="44"/>
      <c r="D5" s="44"/>
      <c r="E5" s="44"/>
      <c r="F5" s="44"/>
      <c r="G5" s="44"/>
      <c r="H5" s="44"/>
      <c r="I5" s="44"/>
      <c r="J5" s="45"/>
      <c r="K5" s="1"/>
    </row>
    <row r="6" spans="1:11" ht="15.75" x14ac:dyDescent="0.25">
      <c r="A6" s="39" t="s">
        <v>5</v>
      </c>
      <c r="B6" s="40"/>
      <c r="C6" s="40"/>
      <c r="D6" s="40"/>
      <c r="E6" s="40"/>
      <c r="F6" s="40"/>
      <c r="G6" s="40"/>
      <c r="H6" s="40"/>
      <c r="I6" s="40"/>
      <c r="J6" s="41"/>
      <c r="K6" s="1"/>
    </row>
    <row r="7" spans="1:11" ht="15.75" x14ac:dyDescent="0.25">
      <c r="A7" s="46" t="s">
        <v>6</v>
      </c>
      <c r="B7" s="47"/>
      <c r="C7" s="47"/>
      <c r="D7" s="47"/>
      <c r="E7" s="47"/>
      <c r="F7" s="47"/>
      <c r="G7" s="47"/>
      <c r="H7" s="47"/>
      <c r="I7" s="47"/>
      <c r="J7" s="48"/>
      <c r="K7" s="1"/>
    </row>
    <row r="8" spans="1:11" x14ac:dyDescent="0.25">
      <c r="A8" s="4" t="s">
        <v>7</v>
      </c>
      <c r="B8" s="37" t="s">
        <v>48</v>
      </c>
      <c r="C8" s="37"/>
      <c r="D8" s="37"/>
      <c r="E8" s="37"/>
      <c r="F8" s="37"/>
      <c r="G8" s="37"/>
      <c r="H8" s="37"/>
      <c r="I8" s="37"/>
      <c r="J8" s="37"/>
      <c r="K8" s="1"/>
    </row>
    <row r="9" spans="1:11" ht="15" customHeight="1" x14ac:dyDescent="0.25">
      <c r="A9" s="24" t="s">
        <v>35</v>
      </c>
      <c r="B9" s="37" t="s">
        <v>49</v>
      </c>
      <c r="C9" s="37"/>
      <c r="D9" s="37"/>
      <c r="E9" s="37"/>
      <c r="F9" s="37"/>
      <c r="G9" s="37"/>
      <c r="H9" s="37"/>
      <c r="I9" s="37"/>
      <c r="J9" s="37"/>
      <c r="K9" s="1"/>
    </row>
    <row r="10" spans="1:11" x14ac:dyDescent="0.25">
      <c r="A10" s="24" t="s">
        <v>36</v>
      </c>
      <c r="B10" s="37" t="s">
        <v>54</v>
      </c>
      <c r="C10" s="37"/>
      <c r="D10" s="37"/>
      <c r="E10" s="37"/>
      <c r="F10" s="37"/>
      <c r="G10" s="37"/>
      <c r="H10" s="37"/>
      <c r="I10" s="37"/>
      <c r="J10" s="37"/>
      <c r="K10" s="1"/>
    </row>
    <row r="11" spans="1:11" ht="31.5" customHeight="1" x14ac:dyDescent="0.25">
      <c r="A11" s="4" t="s">
        <v>8</v>
      </c>
      <c r="B11" s="38" t="s">
        <v>55</v>
      </c>
      <c r="C11" s="38"/>
      <c r="D11" s="38"/>
      <c r="E11" s="38"/>
      <c r="F11" s="38"/>
      <c r="G11" s="38"/>
      <c r="H11" s="38"/>
      <c r="I11" s="38"/>
      <c r="J11" s="38"/>
    </row>
    <row r="12" spans="1:11" ht="34.5" customHeight="1" x14ac:dyDescent="0.25">
      <c r="A12" s="4" t="s">
        <v>9</v>
      </c>
      <c r="B12" s="38" t="s">
        <v>56</v>
      </c>
      <c r="C12" s="38"/>
      <c r="D12" s="38"/>
      <c r="E12" s="38"/>
      <c r="F12" s="38"/>
      <c r="G12" s="38"/>
      <c r="H12" s="38"/>
      <c r="I12" s="38"/>
      <c r="J12" s="38"/>
    </row>
    <row r="13" spans="1:11" ht="15.75" x14ac:dyDescent="0.25">
      <c r="A13" s="39" t="s">
        <v>10</v>
      </c>
      <c r="B13" s="40"/>
      <c r="C13" s="40"/>
      <c r="D13" s="40"/>
      <c r="E13" s="40"/>
      <c r="F13" s="40"/>
      <c r="G13" s="40"/>
      <c r="H13" s="40"/>
      <c r="I13" s="40"/>
      <c r="J13" s="41"/>
    </row>
    <row r="14" spans="1:11" x14ac:dyDescent="0.25">
      <c r="A14" s="4" t="s">
        <v>11</v>
      </c>
      <c r="B14" s="25">
        <v>2</v>
      </c>
      <c r="C14" s="42" t="str">
        <f>IFERROR(VLOOKUP(B14,'[1]Validacion datos'!A2:B5,2,FALSE),"")</f>
        <v>DESARROLLO SOCIAL</v>
      </c>
      <c r="D14" s="42"/>
      <c r="E14" s="42"/>
      <c r="F14" s="42"/>
      <c r="G14" s="42"/>
      <c r="H14" s="42"/>
      <c r="I14" s="42"/>
      <c r="J14" s="42"/>
    </row>
    <row r="15" spans="1:11" x14ac:dyDescent="0.25">
      <c r="A15" s="4" t="s">
        <v>12</v>
      </c>
      <c r="B15" s="7">
        <v>2</v>
      </c>
      <c r="C15" s="42" t="s">
        <v>57</v>
      </c>
      <c r="D15" s="42"/>
      <c r="E15" s="42"/>
      <c r="F15" s="42"/>
      <c r="G15" s="42"/>
      <c r="H15" s="42"/>
      <c r="I15" s="42"/>
      <c r="J15" s="42"/>
    </row>
    <row r="16" spans="1:11" ht="25.5" customHeight="1" x14ac:dyDescent="0.25">
      <c r="A16" s="4" t="s">
        <v>13</v>
      </c>
      <c r="B16" s="8">
        <v>2.2999999999999998</v>
      </c>
      <c r="C16" s="42" t="s">
        <v>58</v>
      </c>
      <c r="D16" s="42"/>
      <c r="E16" s="42"/>
      <c r="F16" s="42"/>
      <c r="G16" s="42"/>
      <c r="H16" s="42"/>
      <c r="I16" s="42"/>
      <c r="J16" s="42"/>
    </row>
    <row r="17" spans="1:11" ht="15.75" x14ac:dyDescent="0.25">
      <c r="A17" s="39" t="s">
        <v>14</v>
      </c>
      <c r="B17" s="40"/>
      <c r="C17" s="40"/>
      <c r="D17" s="40"/>
      <c r="E17" s="40"/>
      <c r="F17" s="40"/>
      <c r="G17" s="40"/>
      <c r="H17" s="40"/>
      <c r="I17" s="40"/>
      <c r="J17" s="41"/>
    </row>
    <row r="18" spans="1:11" x14ac:dyDescent="0.25">
      <c r="A18" s="4" t="s">
        <v>15</v>
      </c>
      <c r="B18" s="64" t="s">
        <v>59</v>
      </c>
      <c r="C18" s="64"/>
      <c r="D18" s="64"/>
      <c r="E18" s="64"/>
      <c r="F18" s="64"/>
      <c r="G18" s="64"/>
      <c r="H18" s="64"/>
      <c r="I18" s="64"/>
      <c r="J18" s="65"/>
    </row>
    <row r="19" spans="1:11" x14ac:dyDescent="0.25">
      <c r="A19" s="9" t="s">
        <v>16</v>
      </c>
      <c r="B19" s="64" t="s">
        <v>60</v>
      </c>
      <c r="C19" s="64"/>
      <c r="D19" s="64"/>
      <c r="E19" s="64"/>
      <c r="F19" s="64"/>
      <c r="G19" s="64"/>
      <c r="H19" s="64"/>
      <c r="I19" s="64"/>
      <c r="J19" s="65"/>
    </row>
    <row r="20" spans="1:11" x14ac:dyDescent="0.25">
      <c r="A20" s="9" t="s">
        <v>17</v>
      </c>
      <c r="B20" s="64" t="s">
        <v>61</v>
      </c>
      <c r="C20" s="64"/>
      <c r="D20" s="64"/>
      <c r="E20" s="64"/>
      <c r="F20" s="64"/>
      <c r="G20" s="64"/>
      <c r="H20" s="64"/>
      <c r="I20" s="64"/>
      <c r="J20" s="65"/>
    </row>
    <row r="21" spans="1:11" x14ac:dyDescent="0.25">
      <c r="A21" s="9" t="s">
        <v>37</v>
      </c>
      <c r="B21" s="64" t="s">
        <v>62</v>
      </c>
      <c r="C21" s="64"/>
      <c r="D21" s="64"/>
      <c r="E21" s="64"/>
      <c r="F21" s="64"/>
      <c r="G21" s="64"/>
      <c r="H21" s="64"/>
      <c r="I21" s="64"/>
      <c r="J21" s="65"/>
      <c r="K21" s="1"/>
    </row>
    <row r="22" spans="1:11" ht="15.75" x14ac:dyDescent="0.25">
      <c r="A22" s="39" t="s">
        <v>18</v>
      </c>
      <c r="B22" s="40"/>
      <c r="C22" s="40"/>
      <c r="D22" s="40"/>
      <c r="E22" s="40"/>
      <c r="F22" s="40"/>
      <c r="G22" s="40"/>
      <c r="H22" s="40"/>
      <c r="I22" s="40"/>
      <c r="J22" s="41"/>
    </row>
    <row r="23" spans="1:11" ht="15.75" x14ac:dyDescent="0.25">
      <c r="A23" s="46" t="s">
        <v>19</v>
      </c>
      <c r="B23" s="47"/>
      <c r="C23" s="47"/>
      <c r="D23" s="47"/>
      <c r="E23" s="47"/>
      <c r="F23" s="47"/>
      <c r="G23" s="47"/>
      <c r="H23" s="47"/>
      <c r="I23" s="47"/>
      <c r="J23" s="48"/>
      <c r="K23" s="1"/>
    </row>
    <row r="24" spans="1:11" ht="15" customHeight="1" x14ac:dyDescent="0.25">
      <c r="A24" s="75" t="s">
        <v>20</v>
      </c>
      <c r="B24" s="76"/>
      <c r="C24" s="77" t="s">
        <v>21</v>
      </c>
      <c r="D24" s="79"/>
      <c r="E24" s="79"/>
      <c r="F24" s="79" t="s">
        <v>22</v>
      </c>
      <c r="G24" s="79"/>
      <c r="H24" s="76"/>
      <c r="I24" s="77" t="s">
        <v>23</v>
      </c>
      <c r="J24" s="78"/>
    </row>
    <row r="25" spans="1:11" x14ac:dyDescent="0.25">
      <c r="A25" s="66">
        <v>209551923</v>
      </c>
      <c r="B25" s="67"/>
      <c r="C25" s="73">
        <v>245741613</v>
      </c>
      <c r="D25" s="74"/>
      <c r="E25" s="67"/>
      <c r="F25" s="73">
        <v>234175102.38</v>
      </c>
      <c r="G25" s="74"/>
      <c r="H25" s="67"/>
      <c r="I25" s="68">
        <f>+IF(F25&gt;0,F25/C25,0)</f>
        <v>0.9529322263380765</v>
      </c>
      <c r="J25" s="69"/>
    </row>
    <row r="26" spans="1:11" ht="15.75" x14ac:dyDescent="0.25">
      <c r="A26" s="46" t="s">
        <v>51</v>
      </c>
      <c r="B26" s="47"/>
      <c r="C26" s="47"/>
      <c r="D26" s="47"/>
      <c r="E26" s="47"/>
      <c r="F26" s="47"/>
      <c r="G26" s="47"/>
      <c r="H26" s="47"/>
      <c r="I26" s="47"/>
      <c r="J26" s="48"/>
      <c r="K26" s="1"/>
    </row>
    <row r="27" spans="1:11" x14ac:dyDescent="0.25">
      <c r="A27" s="5"/>
      <c r="B27"/>
      <c r="C27" s="70" t="s">
        <v>47</v>
      </c>
      <c r="D27" s="71"/>
      <c r="E27" s="70" t="s">
        <v>53</v>
      </c>
      <c r="F27" s="71"/>
      <c r="G27" s="70" t="s">
        <v>52</v>
      </c>
      <c r="H27" s="70"/>
      <c r="I27" s="70" t="s">
        <v>24</v>
      </c>
      <c r="J27" s="72"/>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72" x14ac:dyDescent="0.25">
      <c r="A29" s="13" t="s">
        <v>63</v>
      </c>
      <c r="B29" s="14" t="s">
        <v>64</v>
      </c>
      <c r="C29" s="15">
        <v>1210</v>
      </c>
      <c r="D29" s="16">
        <v>68629343.75</v>
      </c>
      <c r="E29" s="15">
        <v>200</v>
      </c>
      <c r="F29" s="16">
        <v>20001081.25</v>
      </c>
      <c r="G29" s="17">
        <v>146</v>
      </c>
      <c r="H29" s="16">
        <v>24810596.199999999</v>
      </c>
      <c r="I29" s="18">
        <f t="shared" ref="I29:J31" si="0">IF(G29&gt;0,G29/C29,0)</f>
        <v>0.12066115702479339</v>
      </c>
      <c r="J29" s="19">
        <f t="shared" si="0"/>
        <v>0.36151585960633636</v>
      </c>
    </row>
    <row r="30" spans="1:11" ht="84" x14ac:dyDescent="0.25">
      <c r="A30" s="31" t="s">
        <v>75</v>
      </c>
      <c r="B30" s="32" t="s">
        <v>65</v>
      </c>
      <c r="C30" s="33">
        <v>4</v>
      </c>
      <c r="D30" s="16">
        <v>2673459.7799999998</v>
      </c>
      <c r="E30" s="15">
        <v>1</v>
      </c>
      <c r="F30" s="16">
        <v>775452.06</v>
      </c>
      <c r="G30" s="17">
        <v>1</v>
      </c>
      <c r="H30" s="16">
        <v>1026374.77</v>
      </c>
      <c r="I30" s="18">
        <f t="shared" si="0"/>
        <v>0.25</v>
      </c>
      <c r="J30" s="19">
        <f t="shared" si="0"/>
        <v>0.38391255319352519</v>
      </c>
    </row>
    <row r="31" spans="1:11" x14ac:dyDescent="0.25">
      <c r="A31" s="13" t="s">
        <v>70</v>
      </c>
      <c r="B31" s="14" t="s">
        <v>71</v>
      </c>
      <c r="C31" s="15" t="s">
        <v>71</v>
      </c>
      <c r="D31" s="15">
        <v>139518072</v>
      </c>
      <c r="E31" s="34" t="s">
        <v>71</v>
      </c>
      <c r="F31" s="34" t="s">
        <v>71</v>
      </c>
      <c r="G31" s="35" t="s">
        <v>71</v>
      </c>
      <c r="H31" s="34">
        <v>63499765.439999998</v>
      </c>
      <c r="I31" s="18" t="e">
        <f t="shared" si="0"/>
        <v>#VALUE!</v>
      </c>
      <c r="J31" s="19">
        <f t="shared" si="0"/>
        <v>0.4551364889847388</v>
      </c>
    </row>
    <row r="32" spans="1:11" ht="15.75" x14ac:dyDescent="0.25">
      <c r="A32" s="39" t="s">
        <v>27</v>
      </c>
      <c r="B32" s="40"/>
      <c r="C32" s="40"/>
      <c r="D32" s="40"/>
      <c r="E32" s="40"/>
      <c r="F32" s="40"/>
      <c r="G32" s="40"/>
      <c r="H32" s="40"/>
      <c r="I32" s="40"/>
      <c r="J32" s="41"/>
      <c r="K32" s="1"/>
    </row>
    <row r="33" spans="1:11" ht="18.75" customHeight="1" x14ac:dyDescent="0.25">
      <c r="A33" s="46" t="s">
        <v>28</v>
      </c>
      <c r="B33" s="47"/>
      <c r="C33" s="47"/>
      <c r="D33" s="47"/>
      <c r="E33" s="47"/>
      <c r="F33" s="47"/>
      <c r="G33" s="47"/>
      <c r="H33" s="47"/>
      <c r="I33" s="47"/>
      <c r="J33" s="48"/>
    </row>
    <row r="34" spans="1:11" x14ac:dyDescent="0.25">
      <c r="A34" s="20" t="s">
        <v>29</v>
      </c>
      <c r="B34" s="62" t="s">
        <v>66</v>
      </c>
      <c r="C34" s="62"/>
      <c r="D34" s="62"/>
      <c r="E34" s="62"/>
      <c r="F34" s="62"/>
      <c r="G34" s="62"/>
      <c r="H34" s="62"/>
      <c r="I34" s="62"/>
      <c r="J34" s="63"/>
    </row>
    <row r="35" spans="1:11" x14ac:dyDescent="0.25">
      <c r="A35" s="20" t="s">
        <v>30</v>
      </c>
      <c r="B35" s="62" t="s">
        <v>67</v>
      </c>
      <c r="C35" s="62"/>
      <c r="D35" s="62"/>
      <c r="E35" s="62"/>
      <c r="F35" s="62"/>
      <c r="G35" s="62"/>
      <c r="H35" s="62"/>
      <c r="I35" s="62"/>
      <c r="J35" s="63"/>
    </row>
    <row r="36" spans="1:11" ht="73.5" customHeight="1" x14ac:dyDescent="0.25">
      <c r="A36" s="20" t="s">
        <v>31</v>
      </c>
      <c r="B36" s="64" t="s">
        <v>76</v>
      </c>
      <c r="C36" s="64"/>
      <c r="D36" s="64"/>
      <c r="E36" s="64"/>
      <c r="F36" s="64"/>
      <c r="G36" s="64"/>
      <c r="H36" s="64"/>
      <c r="I36" s="64"/>
      <c r="J36" s="65"/>
    </row>
    <row r="37" spans="1:11" ht="75.75" customHeight="1" x14ac:dyDescent="0.25">
      <c r="A37" s="20" t="s">
        <v>32</v>
      </c>
      <c r="B37" s="64" t="s">
        <v>77</v>
      </c>
      <c r="C37" s="64"/>
      <c r="D37" s="64"/>
      <c r="E37" s="64"/>
      <c r="F37" s="64"/>
      <c r="G37" s="64"/>
      <c r="H37" s="64"/>
      <c r="I37" s="64"/>
      <c r="J37" s="65"/>
    </row>
    <row r="38" spans="1:11" ht="15.75" x14ac:dyDescent="0.25">
      <c r="A38" s="39" t="s">
        <v>33</v>
      </c>
      <c r="B38" s="40"/>
      <c r="C38" s="40"/>
      <c r="D38" s="40"/>
      <c r="E38" s="40"/>
      <c r="F38" s="40"/>
      <c r="G38" s="40"/>
      <c r="H38" s="40"/>
      <c r="I38" s="40"/>
      <c r="J38" s="41"/>
      <c r="K38" s="1"/>
    </row>
    <row r="39" spans="1:11" ht="27.75" customHeight="1" x14ac:dyDescent="0.25">
      <c r="A39" s="83" t="s">
        <v>34</v>
      </c>
      <c r="B39" s="84"/>
      <c r="C39" s="84"/>
      <c r="D39" s="84"/>
      <c r="E39" s="84"/>
      <c r="F39" s="84"/>
      <c r="G39" s="84"/>
      <c r="H39" s="84"/>
      <c r="I39" s="84"/>
      <c r="J39" s="85"/>
    </row>
    <row r="40" spans="1:11" ht="33.75" customHeight="1" x14ac:dyDescent="0.25">
      <c r="A40" s="86" t="s">
        <v>78</v>
      </c>
      <c r="B40" s="87"/>
      <c r="C40" s="87"/>
      <c r="D40" s="87"/>
      <c r="E40" s="87"/>
      <c r="F40" s="87"/>
      <c r="G40" s="87"/>
      <c r="H40" s="87"/>
      <c r="I40" s="87"/>
      <c r="J40" s="88"/>
    </row>
    <row r="41" spans="1:11" ht="30.75" customHeight="1" x14ac:dyDescent="0.25">
      <c r="A41" s="26"/>
      <c r="B41" s="26"/>
      <c r="C41" s="26"/>
      <c r="D41" s="26"/>
      <c r="E41" s="26"/>
      <c r="F41" s="26"/>
      <c r="G41" s="26"/>
      <c r="H41" s="26"/>
      <c r="I41" s="26"/>
      <c r="J41" s="26"/>
    </row>
    <row r="42" spans="1:11" x14ac:dyDescent="0.25">
      <c r="A42" s="89" t="s">
        <v>40</v>
      </c>
      <c r="B42" s="89"/>
      <c r="C42" s="89"/>
      <c r="D42" s="89"/>
      <c r="E42" s="89"/>
      <c r="F42" s="89"/>
      <c r="G42" s="89"/>
      <c r="H42" s="89"/>
      <c r="I42" s="89"/>
      <c r="J42" s="89"/>
    </row>
    <row r="44" spans="1:11" ht="15.75" thickBot="1" x14ac:dyDescent="0.3">
      <c r="A44" s="29" t="s">
        <v>72</v>
      </c>
      <c r="B44" s="30">
        <v>209551923</v>
      </c>
      <c r="G44" s="80"/>
      <c r="H44" s="80"/>
      <c r="I44" s="80"/>
    </row>
    <row r="45" spans="1:11" x14ac:dyDescent="0.25">
      <c r="A45" s="29" t="s">
        <v>73</v>
      </c>
      <c r="B45" s="30">
        <v>245741613</v>
      </c>
      <c r="G45" s="81" t="s">
        <v>68</v>
      </c>
      <c r="H45" s="81"/>
      <c r="I45" s="81"/>
      <c r="J45" s="36">
        <v>45671</v>
      </c>
    </row>
    <row r="46" spans="1:11" x14ac:dyDescent="0.25">
      <c r="A46" s="29" t="s">
        <v>50</v>
      </c>
      <c r="B46" s="30">
        <v>234175102.38</v>
      </c>
      <c r="G46" s="82" t="s">
        <v>69</v>
      </c>
      <c r="H46" s="82"/>
      <c r="I46" s="82"/>
    </row>
  </sheetData>
  <mergeCells count="51">
    <mergeCell ref="C15:J15"/>
    <mergeCell ref="G44:I44"/>
    <mergeCell ref="G45:I45"/>
    <mergeCell ref="G46:I46"/>
    <mergeCell ref="A38:J38"/>
    <mergeCell ref="A39:J39"/>
    <mergeCell ref="A40:J40"/>
    <mergeCell ref="A42:J42"/>
    <mergeCell ref="C16:J16"/>
    <mergeCell ref="A17:J17"/>
    <mergeCell ref="B18:J18"/>
    <mergeCell ref="B19:J19"/>
    <mergeCell ref="B20:J20"/>
    <mergeCell ref="B21:J21"/>
    <mergeCell ref="A32:J32"/>
    <mergeCell ref="A33:J33"/>
    <mergeCell ref="A22:J22"/>
    <mergeCell ref="A23:J23"/>
    <mergeCell ref="A24:B24"/>
    <mergeCell ref="I24:J24"/>
    <mergeCell ref="C24:E24"/>
    <mergeCell ref="F24:H24"/>
    <mergeCell ref="B34:J34"/>
    <mergeCell ref="B35:J35"/>
    <mergeCell ref="B36:J36"/>
    <mergeCell ref="B37:J37"/>
    <mergeCell ref="A25:B25"/>
    <mergeCell ref="I25:J25"/>
    <mergeCell ref="A26:J26"/>
    <mergeCell ref="C27:D27"/>
    <mergeCell ref="G27:H27"/>
    <mergeCell ref="I27:J27"/>
    <mergeCell ref="C25:E25"/>
    <mergeCell ref="F25:H25"/>
    <mergeCell ref="E27:F27"/>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presupuestado para el producto" sqref="D28 F28 E29:F31" xr:uid="{247AEBBA-5BB4-404D-982B-514E41C68A75}"/>
    <dataValidation allowBlank="1" showInputMessage="1" showErrorMessage="1" prompt="Meta anual del indicador" sqref="E28 C28 C29:D31" xr:uid="{F1CB8B99-164D-4F51-9E69-AECE57493A93}"/>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A8FB924A-0E1C-4B2D-9F42-62B2663F0328}"/>
    <dataValidation allowBlank="1" showInputMessage="1" showErrorMessage="1" prompt="1. Describir lo plasmado en el presupuesto_x000a_2. Describir lo alcanzado en términos financieros y de producción " sqref="B36:J36" xr:uid="{3D792520-5476-4FF5-8FA8-64804C5EF645}"/>
    <dataValidation allowBlank="1" showInputMessage="1" showErrorMessage="1" prompt="¿En qué consiste el producto? su objetivo" sqref="B35:J35" xr:uid="{F298E9F5-7838-4E76-B016-86A5AE064148}"/>
    <dataValidation allowBlank="1" showInputMessage="1" showErrorMessage="1" prompt="Nombre del producto" sqref="B34:J34"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s>
  <pageMargins left="0.7" right="0.7" top="0.75" bottom="0.75" header="0.3" footer="0.3"/>
  <pageSetup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Alfredo Abel</cp:lastModifiedBy>
  <cp:lastPrinted>2025-01-15T20:26:02Z</cp:lastPrinted>
  <dcterms:created xsi:type="dcterms:W3CDTF">2021-03-22T15:50:10Z</dcterms:created>
  <dcterms:modified xsi:type="dcterms:W3CDTF">2025-01-15T20:27:12Z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2024-10-07T19:02:04Z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11de70bc-205d-415c-8103-287f5e1a22a3</vt:lpwstr>
  </property>
  <property fmtid="{D5CDD505-2E9C-101B-9397-08002B2CF9AE}" pid="7" name="MSIP_Label_defa4170-0d19-0005-0004-bc88714345d2_ActionId">
    <vt:lpwstr>31f74fd9-2218-430d-8eeb-d8d26f141712</vt:lpwstr>
  </property>
  <property fmtid="{D5CDD505-2E9C-101B-9397-08002B2CF9AE}" pid="8" name="MSIP_Label_defa4170-0d19-0005-0004-bc88714345d2_ContentBits">
    <vt:lpwstr>0</vt:lpwstr>
  </property>
</Properties>
</file>