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D 3\Desktop\Informes ODD\Actividades Preventivas\2023\Octubre-Diciembre 2023\"/>
    </mc:Choice>
  </mc:AlternateContent>
  <xr:revisionPtr revIDLastSave="0" documentId="13_ncr:1_{1B919632-BA31-4259-944F-BF2F35708771}" xr6:coauthVersionLast="47" xr6:coauthVersionMax="47" xr10:uidLastSave="{00000000-0000-0000-0000-000000000000}"/>
  <bookViews>
    <workbookView xWindow="-120" yWindow="-120" windowWidth="29040" windowHeight="15840" xr2:uid="{0001B127-1CC7-4572-8BDC-CF2559577958}"/>
  </bookViews>
  <sheets>
    <sheet name="Enero-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8" i="1" l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9" i="1"/>
  <c r="T111" i="1"/>
  <c r="T80" i="1"/>
  <c r="B112" i="1" l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9" i="1"/>
  <c r="T50" i="1"/>
  <c r="S63" i="1"/>
  <c r="R70" i="1"/>
  <c r="S59" i="1" s="1"/>
  <c r="P70" i="1"/>
  <c r="N70" i="1"/>
  <c r="L70" i="1"/>
  <c r="J70" i="1"/>
  <c r="H70" i="1"/>
  <c r="F70" i="1"/>
  <c r="D70" i="1"/>
  <c r="B70" i="1"/>
  <c r="T30" i="1"/>
  <c r="T31" i="1"/>
  <c r="T32" i="1"/>
  <c r="T33" i="1"/>
  <c r="T34" i="1"/>
  <c r="T35" i="1"/>
  <c r="T36" i="1"/>
  <c r="T37" i="1"/>
  <c r="T38" i="1"/>
  <c r="T39" i="1"/>
  <c r="T40" i="1"/>
  <c r="T29" i="1"/>
  <c r="R41" i="1"/>
  <c r="S31" i="1" s="1"/>
  <c r="P41" i="1"/>
  <c r="Q33" i="1" s="1"/>
  <c r="O35" i="1"/>
  <c r="O39" i="1"/>
  <c r="N41" i="1"/>
  <c r="O32" i="1" s="1"/>
  <c r="L41" i="1"/>
  <c r="M30" i="1" s="1"/>
  <c r="K31" i="1"/>
  <c r="J41" i="1"/>
  <c r="K32" i="1" s="1"/>
  <c r="I32" i="1"/>
  <c r="I37" i="1"/>
  <c r="I40" i="1"/>
  <c r="I29" i="1"/>
  <c r="H41" i="1"/>
  <c r="I30" i="1" s="1"/>
  <c r="G31" i="1"/>
  <c r="G35" i="1"/>
  <c r="F41" i="1"/>
  <c r="G32" i="1" s="1"/>
  <c r="D41" i="1"/>
  <c r="E30" i="1" s="1"/>
  <c r="B41" i="1"/>
  <c r="C33" i="1" s="1"/>
  <c r="T9" i="1"/>
  <c r="T10" i="1"/>
  <c r="T11" i="1"/>
  <c r="T12" i="1"/>
  <c r="T13" i="1"/>
  <c r="T14" i="1"/>
  <c r="T15" i="1"/>
  <c r="T16" i="1"/>
  <c r="T8" i="1"/>
  <c r="S52" i="1" l="1"/>
  <c r="S68" i="1"/>
  <c r="S55" i="1"/>
  <c r="S67" i="1"/>
  <c r="S51" i="1"/>
  <c r="Q69" i="1"/>
  <c r="Q68" i="1"/>
  <c r="O69" i="1"/>
  <c r="O68" i="1"/>
  <c r="M69" i="1"/>
  <c r="M68" i="1"/>
  <c r="I69" i="1"/>
  <c r="I68" i="1"/>
  <c r="G69" i="1"/>
  <c r="G68" i="1"/>
  <c r="E69" i="1"/>
  <c r="E68" i="1"/>
  <c r="C55" i="1"/>
  <c r="C68" i="1"/>
  <c r="C63" i="1"/>
  <c r="C52" i="1"/>
  <c r="C62" i="1"/>
  <c r="C54" i="1"/>
  <c r="C67" i="1"/>
  <c r="C59" i="1"/>
  <c r="C51" i="1"/>
  <c r="C66" i="1"/>
  <c r="C58" i="1"/>
  <c r="K69" i="1"/>
  <c r="K68" i="1"/>
  <c r="S62" i="1"/>
  <c r="I36" i="1"/>
  <c r="K39" i="1"/>
  <c r="M29" i="1"/>
  <c r="O31" i="1"/>
  <c r="S37" i="1"/>
  <c r="C65" i="1"/>
  <c r="C61" i="1"/>
  <c r="C57" i="1"/>
  <c r="C53" i="1"/>
  <c r="S50" i="1"/>
  <c r="S65" i="1"/>
  <c r="S61" i="1"/>
  <c r="S57" i="1"/>
  <c r="S53" i="1"/>
  <c r="S33" i="1"/>
  <c r="T70" i="1"/>
  <c r="S38" i="1"/>
  <c r="S30" i="1"/>
  <c r="S66" i="1"/>
  <c r="S58" i="1"/>
  <c r="S54" i="1"/>
  <c r="S70" i="1" s="1"/>
  <c r="G39" i="1"/>
  <c r="I33" i="1"/>
  <c r="K35" i="1"/>
  <c r="S34" i="1"/>
  <c r="C69" i="1"/>
  <c r="C64" i="1"/>
  <c r="C60" i="1"/>
  <c r="C56" i="1"/>
  <c r="S69" i="1"/>
  <c r="S64" i="1"/>
  <c r="S60" i="1"/>
  <c r="S56" i="1"/>
  <c r="Q31" i="1"/>
  <c r="Q36" i="1"/>
  <c r="Q35" i="1"/>
  <c r="Q30" i="1"/>
  <c r="Q39" i="1"/>
  <c r="Q40" i="1"/>
  <c r="Q32" i="1"/>
  <c r="Q29" i="1"/>
  <c r="M33" i="1"/>
  <c r="M40" i="1"/>
  <c r="M32" i="1"/>
  <c r="M37" i="1"/>
  <c r="M36" i="1"/>
  <c r="E36" i="1"/>
  <c r="E37" i="1"/>
  <c r="E29" i="1"/>
  <c r="E33" i="1"/>
  <c r="E40" i="1"/>
  <c r="E32" i="1"/>
  <c r="C32" i="1"/>
  <c r="C36" i="1"/>
  <c r="C40" i="1"/>
  <c r="C39" i="1"/>
  <c r="C31" i="1"/>
  <c r="G34" i="1"/>
  <c r="G30" i="1"/>
  <c r="K38" i="1"/>
  <c r="K30" i="1"/>
  <c r="O38" i="1"/>
  <c r="O30" i="1"/>
  <c r="C38" i="1"/>
  <c r="C34" i="1"/>
  <c r="C30" i="1"/>
  <c r="E39" i="1"/>
  <c r="E35" i="1"/>
  <c r="E31" i="1"/>
  <c r="G29" i="1"/>
  <c r="G37" i="1"/>
  <c r="G33" i="1"/>
  <c r="I39" i="1"/>
  <c r="I35" i="1"/>
  <c r="I31" i="1"/>
  <c r="I41" i="1" s="1"/>
  <c r="K29" i="1"/>
  <c r="K37" i="1"/>
  <c r="K33" i="1"/>
  <c r="M39" i="1"/>
  <c r="M35" i="1"/>
  <c r="M31" i="1"/>
  <c r="O29" i="1"/>
  <c r="O37" i="1"/>
  <c r="O33" i="1"/>
  <c r="Q38" i="1"/>
  <c r="Q34" i="1"/>
  <c r="S40" i="1"/>
  <c r="S36" i="1"/>
  <c r="S32" i="1"/>
  <c r="T41" i="1"/>
  <c r="U33" i="1" s="1"/>
  <c r="C35" i="1"/>
  <c r="G38" i="1"/>
  <c r="K34" i="1"/>
  <c r="O34" i="1"/>
  <c r="C29" i="1"/>
  <c r="C37" i="1"/>
  <c r="E38" i="1"/>
  <c r="E34" i="1"/>
  <c r="G40" i="1"/>
  <c r="G36" i="1"/>
  <c r="I38" i="1"/>
  <c r="I34" i="1"/>
  <c r="K40" i="1"/>
  <c r="K36" i="1"/>
  <c r="M38" i="1"/>
  <c r="M34" i="1"/>
  <c r="O40" i="1"/>
  <c r="O36" i="1"/>
  <c r="Q37" i="1"/>
  <c r="S29" i="1"/>
  <c r="S39" i="1"/>
  <c r="S35" i="1"/>
  <c r="U50" i="1" l="1"/>
  <c r="U68" i="1"/>
  <c r="U64" i="1"/>
  <c r="U54" i="1"/>
  <c r="U67" i="1"/>
  <c r="U53" i="1"/>
  <c r="U58" i="1"/>
  <c r="U55" i="1"/>
  <c r="U52" i="1"/>
  <c r="U57" i="1"/>
  <c r="U61" i="1"/>
  <c r="U66" i="1"/>
  <c r="U63" i="1"/>
  <c r="U56" i="1"/>
  <c r="U51" i="1"/>
  <c r="U69" i="1"/>
  <c r="E41" i="1"/>
  <c r="U62" i="1"/>
  <c r="U59" i="1"/>
  <c r="U60" i="1"/>
  <c r="U65" i="1"/>
  <c r="Q41" i="1"/>
  <c r="M41" i="1"/>
  <c r="C41" i="1"/>
  <c r="U30" i="1"/>
  <c r="U31" i="1"/>
  <c r="S41" i="1"/>
  <c r="U36" i="1"/>
  <c r="U32" i="1"/>
  <c r="U40" i="1"/>
  <c r="O41" i="1"/>
  <c r="G41" i="1"/>
  <c r="U34" i="1"/>
  <c r="U35" i="1"/>
  <c r="U37" i="1"/>
  <c r="U38" i="1"/>
  <c r="U39" i="1"/>
  <c r="U29" i="1"/>
  <c r="K41" i="1"/>
  <c r="U41" i="1" l="1"/>
  <c r="R20" i="1"/>
  <c r="P20" i="1"/>
  <c r="N20" i="1"/>
  <c r="L20" i="1"/>
  <c r="J20" i="1"/>
  <c r="H20" i="1"/>
  <c r="F20" i="1"/>
  <c r="D20" i="1"/>
  <c r="B20" i="1"/>
  <c r="O10" i="1" l="1"/>
  <c r="O17" i="1"/>
  <c r="O9" i="1"/>
  <c r="O14" i="1"/>
  <c r="O18" i="1"/>
  <c r="O8" i="1"/>
  <c r="O15" i="1"/>
  <c r="O19" i="1"/>
  <c r="O16" i="1"/>
  <c r="I15" i="1"/>
  <c r="I19" i="1"/>
  <c r="I18" i="1"/>
  <c r="I9" i="1"/>
  <c r="I16" i="1"/>
  <c r="I8" i="1"/>
  <c r="I10" i="1"/>
  <c r="I17" i="1"/>
  <c r="I14" i="1"/>
  <c r="C10" i="1"/>
  <c r="C17" i="1"/>
  <c r="C9" i="1"/>
  <c r="C8" i="1"/>
  <c r="C14" i="1"/>
  <c r="C18" i="1"/>
  <c r="C15" i="1"/>
  <c r="C19" i="1"/>
  <c r="C16" i="1"/>
  <c r="K10" i="1"/>
  <c r="K17" i="1"/>
  <c r="K16" i="1"/>
  <c r="K14" i="1"/>
  <c r="K18" i="1"/>
  <c r="K8" i="1"/>
  <c r="K15" i="1"/>
  <c r="K19" i="1"/>
  <c r="K9" i="1"/>
  <c r="S10" i="1"/>
  <c r="S17" i="1"/>
  <c r="S9" i="1"/>
  <c r="S14" i="1"/>
  <c r="S18" i="1"/>
  <c r="S8" i="1"/>
  <c r="S15" i="1"/>
  <c r="S19" i="1"/>
  <c r="S16" i="1"/>
  <c r="G10" i="1"/>
  <c r="G17" i="1"/>
  <c r="G8" i="1"/>
  <c r="G14" i="1"/>
  <c r="G18" i="1"/>
  <c r="G9" i="1"/>
  <c r="G15" i="1"/>
  <c r="G19" i="1"/>
  <c r="G16" i="1"/>
  <c r="Q15" i="1"/>
  <c r="Q19" i="1"/>
  <c r="Q14" i="1"/>
  <c r="Q9" i="1"/>
  <c r="Q16" i="1"/>
  <c r="Q8" i="1"/>
  <c r="Q10" i="1"/>
  <c r="Q17" i="1"/>
  <c r="Q18" i="1"/>
  <c r="E15" i="1"/>
  <c r="E19" i="1"/>
  <c r="E9" i="1"/>
  <c r="E16" i="1"/>
  <c r="E8" i="1"/>
  <c r="E18" i="1"/>
  <c r="E10" i="1"/>
  <c r="E17" i="1"/>
  <c r="E14" i="1"/>
  <c r="M15" i="1"/>
  <c r="M19" i="1"/>
  <c r="M14" i="1"/>
  <c r="M9" i="1"/>
  <c r="M16" i="1"/>
  <c r="M8" i="1"/>
  <c r="M10" i="1"/>
  <c r="M17" i="1"/>
  <c r="M18" i="1"/>
  <c r="T19" i="1"/>
  <c r="T18" i="1"/>
  <c r="T17" i="1"/>
  <c r="T20" i="1" s="1"/>
  <c r="U11" i="1" s="1"/>
  <c r="U8" i="1" l="1"/>
  <c r="U16" i="1"/>
  <c r="U13" i="1"/>
  <c r="U12" i="1"/>
  <c r="U9" i="1"/>
  <c r="U15" i="1"/>
  <c r="E20" i="1"/>
  <c r="Q20" i="1"/>
  <c r="G20" i="1"/>
  <c r="U10" i="1"/>
  <c r="U14" i="1"/>
  <c r="I20" i="1"/>
  <c r="M20" i="1"/>
  <c r="S20" i="1"/>
  <c r="C20" i="1"/>
  <c r="O20" i="1"/>
  <c r="K20" i="1"/>
  <c r="U18" i="1"/>
  <c r="U19" i="1" l="1"/>
  <c r="U17" i="1"/>
  <c r="U20" i="1" s="1"/>
  <c r="D112" i="1" l="1"/>
  <c r="E82" i="1" s="1"/>
  <c r="F112" i="1"/>
  <c r="G112" i="1" s="1"/>
  <c r="H112" i="1"/>
  <c r="I112" i="1" s="1"/>
  <c r="J112" i="1"/>
  <c r="K112" i="1" s="1"/>
  <c r="L112" i="1"/>
  <c r="M112" i="1" s="1"/>
  <c r="N112" i="1"/>
  <c r="O112" i="1" s="1"/>
  <c r="P112" i="1"/>
  <c r="Q84" i="1" s="1"/>
  <c r="E67" i="1"/>
  <c r="G67" i="1"/>
  <c r="I67" i="1"/>
  <c r="K67" i="1"/>
  <c r="O67" i="1"/>
  <c r="Q67" i="1"/>
  <c r="C50" i="1"/>
  <c r="C70" i="1" s="1"/>
  <c r="Q107" i="1" l="1"/>
  <c r="Q111" i="1"/>
  <c r="Q103" i="1"/>
  <c r="Q98" i="1"/>
  <c r="Q106" i="1"/>
  <c r="Q110" i="1"/>
  <c r="Q102" i="1"/>
  <c r="Q99" i="1"/>
  <c r="M67" i="1"/>
  <c r="Q95" i="1"/>
  <c r="Q94" i="1"/>
  <c r="Q91" i="1"/>
  <c r="Q90" i="1"/>
  <c r="I104" i="1"/>
  <c r="I100" i="1"/>
  <c r="I96" i="1"/>
  <c r="I108" i="1"/>
  <c r="I92" i="1"/>
  <c r="I88" i="1"/>
  <c r="I84" i="1"/>
  <c r="Q87" i="1"/>
  <c r="Q86" i="1"/>
  <c r="Q83" i="1"/>
  <c r="E97" i="1"/>
  <c r="M94" i="1"/>
  <c r="M82" i="1"/>
  <c r="Q82" i="1"/>
  <c r="Q112" i="1"/>
  <c r="E99" i="1"/>
  <c r="E109" i="1"/>
  <c r="E88" i="1"/>
  <c r="E108" i="1"/>
  <c r="E87" i="1"/>
  <c r="K106" i="1"/>
  <c r="E104" i="1"/>
  <c r="E93" i="1"/>
  <c r="E83" i="1"/>
  <c r="E103" i="1"/>
  <c r="E92" i="1"/>
  <c r="E81" i="1"/>
  <c r="E80" i="1"/>
  <c r="E107" i="1"/>
  <c r="E101" i="1"/>
  <c r="E96" i="1"/>
  <c r="E91" i="1"/>
  <c r="E85" i="1"/>
  <c r="M110" i="1"/>
  <c r="E111" i="1"/>
  <c r="E105" i="1"/>
  <c r="E100" i="1"/>
  <c r="E95" i="1"/>
  <c r="E89" i="1"/>
  <c r="E84" i="1"/>
  <c r="M98" i="1"/>
  <c r="I111" i="1"/>
  <c r="I103" i="1"/>
  <c r="I99" i="1"/>
  <c r="I91" i="1"/>
  <c r="I83" i="1"/>
  <c r="I110" i="1"/>
  <c r="I106" i="1"/>
  <c r="I102" i="1"/>
  <c r="I98" i="1"/>
  <c r="I94" i="1"/>
  <c r="I90" i="1"/>
  <c r="I86" i="1"/>
  <c r="I82" i="1"/>
  <c r="M106" i="1"/>
  <c r="M90" i="1"/>
  <c r="E112" i="1"/>
  <c r="I107" i="1"/>
  <c r="I95" i="1"/>
  <c r="I87" i="1"/>
  <c r="O100" i="1"/>
  <c r="I109" i="1"/>
  <c r="I105" i="1"/>
  <c r="I101" i="1"/>
  <c r="I97" i="1"/>
  <c r="I93" i="1"/>
  <c r="I89" i="1"/>
  <c r="I85" i="1"/>
  <c r="I81" i="1"/>
  <c r="M102" i="1"/>
  <c r="M86" i="1"/>
  <c r="C112" i="1"/>
  <c r="C82" i="1"/>
  <c r="C86" i="1"/>
  <c r="C90" i="1"/>
  <c r="C94" i="1"/>
  <c r="C98" i="1"/>
  <c r="C102" i="1"/>
  <c r="C106" i="1"/>
  <c r="C110" i="1"/>
  <c r="C83" i="1"/>
  <c r="C87" i="1"/>
  <c r="C91" i="1"/>
  <c r="C95" i="1"/>
  <c r="C99" i="1"/>
  <c r="C103" i="1"/>
  <c r="C107" i="1"/>
  <c r="C111" i="1"/>
  <c r="C84" i="1"/>
  <c r="C88" i="1"/>
  <c r="C92" i="1"/>
  <c r="C96" i="1"/>
  <c r="C100" i="1"/>
  <c r="C104" i="1"/>
  <c r="C108" i="1"/>
  <c r="C80" i="1"/>
  <c r="C81" i="1"/>
  <c r="C85" i="1"/>
  <c r="C89" i="1"/>
  <c r="C93" i="1"/>
  <c r="C97" i="1"/>
  <c r="C109" i="1"/>
  <c r="C105" i="1"/>
  <c r="C101" i="1"/>
  <c r="G96" i="1"/>
  <c r="M109" i="1"/>
  <c r="M105" i="1"/>
  <c r="M101" i="1"/>
  <c r="M97" i="1"/>
  <c r="M93" i="1"/>
  <c r="M89" i="1"/>
  <c r="M85" i="1"/>
  <c r="M81" i="1"/>
  <c r="K90" i="1"/>
  <c r="M108" i="1"/>
  <c r="M104" i="1"/>
  <c r="M100" i="1"/>
  <c r="M96" i="1"/>
  <c r="M92" i="1"/>
  <c r="M88" i="1"/>
  <c r="M84" i="1"/>
  <c r="Q109" i="1"/>
  <c r="Q105" i="1"/>
  <c r="Q101" i="1"/>
  <c r="Q97" i="1"/>
  <c r="Q93" i="1"/>
  <c r="Q89" i="1"/>
  <c r="Q85" i="1"/>
  <c r="Q81" i="1"/>
  <c r="E110" i="1"/>
  <c r="E106" i="1"/>
  <c r="E102" i="1"/>
  <c r="E98" i="1"/>
  <c r="E94" i="1"/>
  <c r="E90" i="1"/>
  <c r="E86" i="1"/>
  <c r="M111" i="1"/>
  <c r="M107" i="1"/>
  <c r="M103" i="1"/>
  <c r="M99" i="1"/>
  <c r="M95" i="1"/>
  <c r="M91" i="1"/>
  <c r="M87" i="1"/>
  <c r="M83" i="1"/>
  <c r="O84" i="1"/>
  <c r="Q108" i="1"/>
  <c r="Q104" i="1"/>
  <c r="Q100" i="1"/>
  <c r="Q96" i="1"/>
  <c r="Q92" i="1"/>
  <c r="Q88" i="1"/>
  <c r="O81" i="1"/>
  <c r="G108" i="1"/>
  <c r="K86" i="1"/>
  <c r="K83" i="1"/>
  <c r="G104" i="1"/>
  <c r="G88" i="1"/>
  <c r="K98" i="1"/>
  <c r="K82" i="1"/>
  <c r="O108" i="1"/>
  <c r="O92" i="1"/>
  <c r="G81" i="1"/>
  <c r="G92" i="1"/>
  <c r="K102" i="1"/>
  <c r="O96" i="1"/>
  <c r="G100" i="1"/>
  <c r="G84" i="1"/>
  <c r="K110" i="1"/>
  <c r="K94" i="1"/>
  <c r="O104" i="1"/>
  <c r="O88" i="1"/>
  <c r="G111" i="1"/>
  <c r="G107" i="1"/>
  <c r="G103" i="1"/>
  <c r="G99" i="1"/>
  <c r="G95" i="1"/>
  <c r="G91" i="1"/>
  <c r="G87" i="1"/>
  <c r="G83" i="1"/>
  <c r="K109" i="1"/>
  <c r="K105" i="1"/>
  <c r="K101" i="1"/>
  <c r="K97" i="1"/>
  <c r="K93" i="1"/>
  <c r="K89" i="1"/>
  <c r="K85" i="1"/>
  <c r="K81" i="1"/>
  <c r="O111" i="1"/>
  <c r="O107" i="1"/>
  <c r="O103" i="1"/>
  <c r="O99" i="1"/>
  <c r="O95" i="1"/>
  <c r="O91" i="1"/>
  <c r="O87" i="1"/>
  <c r="O83" i="1"/>
  <c r="G110" i="1"/>
  <c r="G106" i="1"/>
  <c r="G102" i="1"/>
  <c r="G98" i="1"/>
  <c r="G94" i="1"/>
  <c r="G90" i="1"/>
  <c r="G86" i="1"/>
  <c r="G82" i="1"/>
  <c r="K108" i="1"/>
  <c r="K104" i="1"/>
  <c r="K100" i="1"/>
  <c r="K96" i="1"/>
  <c r="K92" i="1"/>
  <c r="K88" i="1"/>
  <c r="K84" i="1"/>
  <c r="O110" i="1"/>
  <c r="O106" i="1"/>
  <c r="O102" i="1"/>
  <c r="O98" i="1"/>
  <c r="O94" i="1"/>
  <c r="O90" i="1"/>
  <c r="O86" i="1"/>
  <c r="O82" i="1"/>
  <c r="G109" i="1"/>
  <c r="G105" i="1"/>
  <c r="G101" i="1"/>
  <c r="G97" i="1"/>
  <c r="G93" i="1"/>
  <c r="G89" i="1"/>
  <c r="G85" i="1"/>
  <c r="K111" i="1"/>
  <c r="K107" i="1"/>
  <c r="K103" i="1"/>
  <c r="K99" i="1"/>
  <c r="K95" i="1"/>
  <c r="K91" i="1"/>
  <c r="K87" i="1"/>
  <c r="O109" i="1"/>
  <c r="O105" i="1"/>
  <c r="O101" i="1"/>
  <c r="O97" i="1"/>
  <c r="O93" i="1"/>
  <c r="O89" i="1"/>
  <c r="O85" i="1"/>
  <c r="R108" i="1" l="1"/>
  <c r="R110" i="1"/>
  <c r="T110" i="1" s="1"/>
  <c r="T108" i="1" l="1"/>
  <c r="R112" i="1"/>
  <c r="S112" i="1" s="1"/>
  <c r="Q66" i="1"/>
  <c r="O66" i="1"/>
  <c r="M66" i="1"/>
  <c r="K66" i="1"/>
  <c r="I66" i="1"/>
  <c r="E66" i="1"/>
  <c r="I65" i="1"/>
  <c r="T112" i="1" l="1"/>
  <c r="G65" i="1"/>
  <c r="G66" i="1"/>
  <c r="E65" i="1"/>
  <c r="M65" i="1"/>
  <c r="G50" i="1"/>
  <c r="O65" i="1"/>
  <c r="Q65" i="1"/>
  <c r="K65" i="1"/>
  <c r="E51" i="1"/>
  <c r="O50" i="1"/>
  <c r="Q50" i="1"/>
  <c r="K51" i="1"/>
  <c r="I50" i="1"/>
  <c r="M51" i="1"/>
  <c r="G52" i="1"/>
  <c r="G80" i="1"/>
  <c r="E64" i="1"/>
  <c r="I57" i="1"/>
  <c r="I61" i="1"/>
  <c r="E52" i="1"/>
  <c r="Q61" i="1"/>
  <c r="E56" i="1"/>
  <c r="Q53" i="1"/>
  <c r="E60" i="1"/>
  <c r="Q57" i="1"/>
  <c r="I53" i="1"/>
  <c r="M62" i="1"/>
  <c r="M58" i="1"/>
  <c r="M54" i="1"/>
  <c r="M50" i="1"/>
  <c r="Q63" i="1"/>
  <c r="E62" i="1"/>
  <c r="Q59" i="1"/>
  <c r="E58" i="1"/>
  <c r="Q55" i="1"/>
  <c r="E54" i="1"/>
  <c r="Q51" i="1"/>
  <c r="E50" i="1"/>
  <c r="E70" i="1" s="1"/>
  <c r="M64" i="1"/>
  <c r="I63" i="1"/>
  <c r="M60" i="1"/>
  <c r="I59" i="1"/>
  <c r="M56" i="1"/>
  <c r="I55" i="1"/>
  <c r="M52" i="1"/>
  <c r="I51" i="1"/>
  <c r="K64" i="1"/>
  <c r="O63" i="1"/>
  <c r="G63" i="1"/>
  <c r="K62" i="1"/>
  <c r="O61" i="1"/>
  <c r="G61" i="1"/>
  <c r="K60" i="1"/>
  <c r="O59" i="1"/>
  <c r="G59" i="1"/>
  <c r="K58" i="1"/>
  <c r="O57" i="1"/>
  <c r="G57" i="1"/>
  <c r="K56" i="1"/>
  <c r="O55" i="1"/>
  <c r="G55" i="1"/>
  <c r="K54" i="1"/>
  <c r="O53" i="1"/>
  <c r="G53" i="1"/>
  <c r="K52" i="1"/>
  <c r="O51" i="1"/>
  <c r="G51" i="1"/>
  <c r="K50" i="1"/>
  <c r="Q64" i="1"/>
  <c r="I64" i="1"/>
  <c r="M63" i="1"/>
  <c r="E63" i="1"/>
  <c r="Q62" i="1"/>
  <c r="I62" i="1"/>
  <c r="M61" i="1"/>
  <c r="E61" i="1"/>
  <c r="Q60" i="1"/>
  <c r="I60" i="1"/>
  <c r="M59" i="1"/>
  <c r="E59" i="1"/>
  <c r="Q58" i="1"/>
  <c r="I58" i="1"/>
  <c r="M57" i="1"/>
  <c r="E57" i="1"/>
  <c r="Q56" i="1"/>
  <c r="I56" i="1"/>
  <c r="M55" i="1"/>
  <c r="E55" i="1"/>
  <c r="Q54" i="1"/>
  <c r="I54" i="1"/>
  <c r="M53" i="1"/>
  <c r="E53" i="1"/>
  <c r="Q52" i="1"/>
  <c r="I52" i="1"/>
  <c r="O64" i="1"/>
  <c r="G64" i="1"/>
  <c r="K63" i="1"/>
  <c r="O62" i="1"/>
  <c r="G62" i="1"/>
  <c r="K61" i="1"/>
  <c r="O60" i="1"/>
  <c r="G60" i="1"/>
  <c r="K59" i="1"/>
  <c r="O58" i="1"/>
  <c r="G58" i="1"/>
  <c r="K57" i="1"/>
  <c r="O56" i="1"/>
  <c r="G56" i="1"/>
  <c r="K55" i="1"/>
  <c r="O54" i="1"/>
  <c r="G54" i="1"/>
  <c r="K53" i="1"/>
  <c r="O52" i="1"/>
  <c r="I80" i="1"/>
  <c r="K80" i="1"/>
  <c r="O80" i="1"/>
  <c r="Q80" i="1"/>
  <c r="M80" i="1"/>
  <c r="I70" i="1" l="1"/>
  <c r="U104" i="1"/>
  <c r="U95" i="1"/>
  <c r="U92" i="1"/>
  <c r="U91" i="1"/>
  <c r="U102" i="1"/>
  <c r="U82" i="1"/>
  <c r="U97" i="1"/>
  <c r="U81" i="1"/>
  <c r="U109" i="1"/>
  <c r="U89" i="1"/>
  <c r="U100" i="1"/>
  <c r="U99" i="1"/>
  <c r="U86" i="1"/>
  <c r="U85" i="1"/>
  <c r="U96" i="1"/>
  <c r="U94" i="1"/>
  <c r="U84" i="1"/>
  <c r="U87" i="1"/>
  <c r="U98" i="1"/>
  <c r="U111" i="1"/>
  <c r="U93" i="1"/>
  <c r="U88" i="1"/>
  <c r="U103" i="1"/>
  <c r="U83" i="1"/>
  <c r="U90" i="1"/>
  <c r="U105" i="1"/>
  <c r="U80" i="1"/>
  <c r="U107" i="1"/>
  <c r="U106" i="1"/>
  <c r="U101" i="1"/>
  <c r="U110" i="1"/>
  <c r="Q70" i="1"/>
  <c r="U108" i="1"/>
  <c r="O70" i="1"/>
  <c r="M70" i="1"/>
  <c r="K70" i="1"/>
  <c r="G70" i="1"/>
  <c r="U112" i="1" l="1"/>
  <c r="U70" i="1"/>
  <c r="S105" i="1"/>
  <c r="S93" i="1"/>
  <c r="S97" i="1"/>
  <c r="S86" i="1"/>
  <c r="S101" i="1"/>
  <c r="S106" i="1"/>
  <c r="S89" i="1"/>
  <c r="S82" i="1"/>
  <c r="S108" i="1"/>
  <c r="S109" i="1"/>
  <c r="S98" i="1"/>
  <c r="S102" i="1"/>
  <c r="S88" i="1"/>
  <c r="S92" i="1"/>
  <c r="S110" i="1"/>
  <c r="S94" i="1"/>
  <c r="S96" i="1"/>
  <c r="S84" i="1"/>
  <c r="S81" i="1"/>
  <c r="S104" i="1"/>
  <c r="S85" i="1"/>
  <c r="S100" i="1"/>
  <c r="S90" i="1"/>
  <c r="S107" i="1"/>
  <c r="S111" i="1"/>
  <c r="S103" i="1"/>
  <c r="S91" i="1"/>
  <c r="S95" i="1"/>
  <c r="S83" i="1"/>
  <c r="S99" i="1"/>
  <c r="S87" i="1"/>
  <c r="S80" i="1"/>
</calcChain>
</file>

<file path=xl/sharedStrings.xml><?xml version="1.0" encoding="utf-8"?>
<sst xmlns="http://schemas.openxmlformats.org/spreadsheetml/2006/main" count="225" uniqueCount="88">
  <si>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</si>
  <si>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</si>
  <si>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</si>
  <si>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</si>
  <si>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</si>
  <si>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</si>
  <si>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</si>
  <si>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</si>
  <si>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</si>
  <si>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</si>
  <si>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</si>
  <si>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>%</t>
  </si>
  <si>
    <t xml:space="preserve">CANTIDAD DE PARTICIPANTES POR LOS DEPARTAMENTOS  Y REGIONALES </t>
  </si>
  <si>
    <t>TABLA DE  TIPO DE ACTIVIDADES REALIZADAS POR LOS PROGRAMAS Y REGIONALES</t>
  </si>
  <si>
    <t>Curso</t>
  </si>
  <si>
    <t>Conversatorio</t>
  </si>
  <si>
    <t xml:space="preserve">Actividad recreativa </t>
  </si>
  <si>
    <t>Actividad cultural</t>
  </si>
  <si>
    <t>Actividad religiosa</t>
  </si>
  <si>
    <t>Actividad deportiva</t>
  </si>
  <si>
    <t>Seguimiento</t>
  </si>
  <si>
    <t>Capacitacion</t>
  </si>
  <si>
    <t>Graduación</t>
  </si>
  <si>
    <t>Festivales deportivos</t>
  </si>
  <si>
    <t>Campañas</t>
  </si>
  <si>
    <t>Conferencia</t>
  </si>
  <si>
    <t>Taller</t>
  </si>
  <si>
    <t xml:space="preserve">TABLA DE  NÚMERO DE ACTIVIDADES REALIZADAS POR LOS PROGRAMAS SEGÚN PROCEDENCIA 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</si>
  <si>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</si>
  <si>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</si>
  <si>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</si>
  <si>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</si>
  <si>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</si>
  <si>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</si>
  <si>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</si>
  <si>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</si>
  <si>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</si>
  <si>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</si>
  <si>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</si>
  <si>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</si>
  <si>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</si>
  <si>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</si>
  <si>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</si>
  <si>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</si>
  <si>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</si>
  <si>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</si>
  <si>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</si>
  <si>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</si>
  <si>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</si>
  <si>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</si>
  <si>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</si>
  <si>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</si>
  <si>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</si>
  <si>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</si>
  <si>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</si>
  <si>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</si>
  <si>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</si>
  <si>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</si>
  <si>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</si>
  <si>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</si>
  <si>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>Seminario</t>
  </si>
  <si>
    <t>Implementaciones</t>
  </si>
  <si>
    <t xml:space="preserve">D. N. y Sto. Dgo. </t>
  </si>
  <si>
    <t>OCTUBRE</t>
  </si>
  <si>
    <t>NOVIEMBRE</t>
  </si>
  <si>
    <t>DICIEMBRE</t>
  </si>
  <si>
    <t>Orientacion ciudadana</t>
  </si>
  <si>
    <t>Supervision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</si>
  <si>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</si>
  <si>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</si>
  <si>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</si>
  <si>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</si>
  <si>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</si>
  <si>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</si>
  <si>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</si>
  <si>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</si>
  <si>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</si>
  <si>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Reuniones</t>
  </si>
  <si>
    <t>DRCNORTE</t>
  </si>
  <si>
    <t>DREN</t>
  </si>
  <si>
    <t>DRHI</t>
  </si>
  <si>
    <t>DROZAMA</t>
  </si>
  <si>
    <t>ENERO - DICIEMBRE 2023</t>
  </si>
  <si>
    <t xml:space="preserve">OCTUBRE </t>
  </si>
  <si>
    <t xml:space="preserve">ENERO </t>
  </si>
  <si>
    <t xml:space="preserve">AGOSTO </t>
  </si>
  <si>
    <t>Otras actividades</t>
  </si>
  <si>
    <t>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</si>
</sst>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9" fillId="0" borderId="0" xfId="5" applyFont="1"/>
    <xf numFmtId="3" fontId="6" fillId="2" borderId="6" xfId="2" applyNumberFormat="1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3" fontId="4" fillId="2" borderId="6" xfId="2" applyNumberFormat="1" applyFont="1" applyFill="1" applyBorder="1" applyAlignment="1">
      <alignment horizontal="center" vertical="center" wrapText="1"/>
    </xf>
    <xf numFmtId="9" fontId="7" fillId="2" borderId="6" xfId="1" applyFont="1" applyFill="1" applyBorder="1" applyAlignment="1">
      <alignment horizontal="center"/>
    </xf>
    <xf numFmtId="3" fontId="4" fillId="2" borderId="6" xfId="2" applyNumberFormat="1" applyFont="1" applyFill="1" applyBorder="1" applyAlignment="1">
      <alignment horizontal="center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9" fontId="6" fillId="0" borderId="0" xfId="1" applyFont="1" applyBorder="1" applyAlignment="1">
      <alignment horizontal="center"/>
    </xf>
    <xf numFmtId="0" fontId="5" fillId="0" borderId="0" xfId="2" applyFont="1" applyAlignment="1">
      <alignment horizontal="center"/>
    </xf>
    <xf numFmtId="3" fontId="6" fillId="2" borderId="6" xfId="3" applyNumberFormat="1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3" fontId="6" fillId="0" borderId="0" xfId="2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9" fontId="11" fillId="2" borderId="6" xfId="1" applyFont="1" applyFill="1" applyBorder="1" applyAlignment="1">
      <alignment horizontal="center"/>
    </xf>
    <xf numFmtId="0" fontId="3" fillId="0" borderId="8" xfId="2" applyBorder="1" applyAlignment="1">
      <alignment horizontal="left"/>
    </xf>
    <xf numFmtId="3" fontId="12" fillId="0" borderId="6" xfId="0" applyNumberFormat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3" fontId="4" fillId="0" borderId="6" xfId="2" applyNumberFormat="1" applyFont="1" applyBorder="1" applyAlignment="1">
      <alignment horizontal="center"/>
    </xf>
    <xf numFmtId="0" fontId="3" fillId="0" borderId="6" xfId="2" applyBorder="1" applyAlignment="1">
      <alignment horizontal="left"/>
    </xf>
    <xf numFmtId="0" fontId="4" fillId="2" borderId="6" xfId="2" applyFont="1" applyFill="1" applyBorder="1" applyAlignment="1">
      <alignment horizontal="center" vertical="center" wrapText="1"/>
    </xf>
    <xf numFmtId="9" fontId="4" fillId="2" borderId="6" xfId="1" applyFont="1" applyFill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3" fillId="0" borderId="6" xfId="4" applyBorder="1" applyAlignment="1">
      <alignment horizontal="left"/>
    </xf>
    <xf numFmtId="0" fontId="12" fillId="0" borderId="6" xfId="0" applyFont="1" applyBorder="1" applyAlignment="1">
      <alignment horizontal="center"/>
    </xf>
    <xf numFmtId="3" fontId="3" fillId="0" borderId="6" xfId="4" applyNumberFormat="1" applyBorder="1" applyAlignment="1">
      <alignment horizontal="center"/>
    </xf>
    <xf numFmtId="0" fontId="4" fillId="2" borderId="6" xfId="4" applyFont="1" applyFill="1" applyBorder="1"/>
    <xf numFmtId="3" fontId="4" fillId="2" borderId="6" xfId="4" applyNumberFormat="1" applyFont="1" applyFill="1" applyBorder="1" applyAlignment="1">
      <alignment horizontal="center"/>
    </xf>
    <xf numFmtId="3" fontId="11" fillId="2" borderId="6" xfId="4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3" fontId="3" fillId="0" borderId="6" xfId="6" applyNumberFormat="1" applyBorder="1" applyAlignment="1">
      <alignment horizontal="center"/>
    </xf>
    <xf numFmtId="9" fontId="4" fillId="0" borderId="6" xfId="1" applyFont="1" applyBorder="1" applyAlignment="1">
      <alignment horizontal="center"/>
    </xf>
    <xf numFmtId="0" fontId="4" fillId="2" borderId="6" xfId="6" applyFont="1" applyFill="1" applyBorder="1"/>
    <xf numFmtId="3" fontId="4" fillId="2" borderId="6" xfId="6" applyNumberFormat="1" applyFont="1" applyFill="1" applyBorder="1" applyAlignment="1">
      <alignment horizontal="center"/>
    </xf>
    <xf numFmtId="9" fontId="11" fillId="2" borderId="6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3" xfId="4" applyFont="1" applyFill="1" applyBorder="1" applyAlignment="1">
      <alignment horizontal="center"/>
    </xf>
    <xf numFmtId="0" fontId="5" fillId="2" borderId="5" xfId="4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1" xfId="2" applyFont="1" applyBorder="1" applyAlignment="1">
      <alignment horizontal="center"/>
    </xf>
    <xf numFmtId="0" fontId="5" fillId="2" borderId="2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5" fillId="2" borderId="2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3" fontId="5" fillId="2" borderId="3" xfId="2" applyNumberFormat="1" applyFont="1" applyFill="1" applyBorder="1" applyAlignment="1">
      <alignment horizontal="center"/>
    </xf>
    <xf numFmtId="3" fontId="5" fillId="2" borderId="4" xfId="2" applyNumberFormat="1" applyFont="1" applyFill="1" applyBorder="1" applyAlignment="1">
      <alignment horizontal="center"/>
    </xf>
    <xf numFmtId="3" fontId="5" fillId="2" borderId="5" xfId="2" applyNumberFormat="1" applyFont="1" applyFill="1" applyBorder="1" applyAlignment="1">
      <alignment horizontal="center"/>
    </xf>
    <xf numFmtId="3" fontId="5" fillId="2" borderId="9" xfId="2" applyNumberFormat="1" applyFont="1" applyFill="1" applyBorder="1" applyAlignment="1">
      <alignment horizontal="center" vertical="center"/>
    </xf>
    <xf numFmtId="3" fontId="5" fillId="2" borderId="10" xfId="2" applyNumberFormat="1" applyFont="1" applyFill="1" applyBorder="1" applyAlignment="1">
      <alignment horizontal="center" vertical="center"/>
    </xf>
    <xf numFmtId="3" fontId="5" fillId="2" borderId="11" xfId="2" applyNumberFormat="1" applyFont="1" applyFill="1" applyBorder="1" applyAlignment="1">
      <alignment horizontal="center" vertical="center"/>
    </xf>
    <xf numFmtId="3" fontId="5" fillId="2" borderId="12" xfId="2" applyNumberFormat="1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4" fillId="0" borderId="0" xfId="6" applyFont="1" applyAlignment="1">
      <alignment horizontal="center"/>
    </xf>
  </cellXfs>
  <cellStyles count="7"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2:U116"/>
  <sheetViews>
    <sheetView showGridLines="0" tabSelected="1" topLeftCell="A20" zoomScale="90" zoomScaleNormal="90" workbookViewId="0">
      <selection activeCell="AA74" sqref="AA74"/>
    </sheetView>
  </sheetViews>
  <sheetFormatPr baseColWidth="10" defaultRowHeight="15" x14ac:dyDescent="0.25"/>
  <cols>
    <col min="1" max="1" width="22.42578125" customWidth="1"/>
    <col min="2" max="2" width="11.28515625" customWidth="1"/>
    <col min="3" max="3" width="7.85546875" customWidth="1"/>
    <col min="4" max="4" width="6.5703125" bestFit="1" customWidth="1"/>
    <col min="5" max="5" width="7.140625" bestFit="1" customWidth="1"/>
    <col min="6" max="6" width="5.5703125" bestFit="1" customWidth="1"/>
    <col min="7" max="7" width="7.140625" bestFit="1" customWidth="1"/>
    <col min="8" max="8" width="7.7109375" customWidth="1"/>
    <col min="9" max="9" width="9.140625" customWidth="1"/>
    <col min="10" max="10" width="7.5703125" customWidth="1"/>
    <col min="11" max="11" width="7.140625" bestFit="1" customWidth="1"/>
    <col min="12" max="12" width="7.42578125" bestFit="1" customWidth="1"/>
    <col min="13" max="13" width="7.140625" bestFit="1" customWidth="1"/>
    <col min="14" max="14" width="6.42578125" customWidth="1"/>
    <col min="15" max="15" width="6.5703125" customWidth="1"/>
    <col min="16" max="16" width="5.5703125" customWidth="1"/>
    <col min="17" max="17" width="6.42578125" customWidth="1"/>
    <col min="18" max="18" width="9.85546875" customWidth="1"/>
    <col min="19" max="19" width="11" customWidth="1"/>
  </cols>
  <sheetData>
    <row r="2" spans="1:21" ht="15.75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ht="15" customHeight="1" x14ac:dyDescent="0.25">
      <c r="A3" s="53" t="s">
        <v>59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21" x14ac:dyDescent="0.25">
      <c r="A4" s="45" t="s">
        <v>82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1" x14ac:dyDescent="0.25">
      <c r="A5" s="54" t="s">
        <v>1</v>
      </c>
      <c r="B5" s="57" t="s">
        <v>2</v>
      </c>
      <c r="C5" s="58"/>
      <c r="D5" s="58"/>
      <c r="E5" s="58"/>
      <c r="F5" s="58"/>
      <c r="G5" s="58"/>
      <c r="H5" s="58"/>
      <c r="I5" s="59"/>
      <c r="J5" s="57" t="s">
        <v>3</v>
      </c>
      <c r="K5" s="58"/>
      <c r="L5" s="58"/>
      <c r="M5" s="58"/>
      <c r="N5" s="58"/>
      <c r="O5" s="58"/>
      <c r="P5" s="58"/>
      <c r="Q5" s="58"/>
      <c r="R5" s="58"/>
      <c r="S5" s="59"/>
      <c r="T5" s="60" t="s">
        <v>4</v>
      </c>
      <c r="U5" s="61"/>
    </row>
    <row r="6" spans="1:21" x14ac:dyDescent="0.25">
      <c r="A6" s="55"/>
      <c r="B6" s="57" t="s">
        <v>5</v>
      </c>
      <c r="C6" s="59"/>
      <c r="D6" s="57" t="s">
        <v>6</v>
      </c>
      <c r="E6" s="59"/>
      <c r="F6" s="57" t="s">
        <v>7</v>
      </c>
      <c r="G6" s="59"/>
      <c r="H6" s="57" t="s">
        <v>8</v>
      </c>
      <c r="I6" s="59"/>
      <c r="J6" s="42" t="s">
        <v>78</v>
      </c>
      <c r="K6" s="43"/>
      <c r="L6" s="40" t="s">
        <v>79</v>
      </c>
      <c r="M6" s="41"/>
      <c r="N6" s="57" t="s">
        <v>9</v>
      </c>
      <c r="O6" s="59"/>
      <c r="P6" s="40" t="s">
        <v>80</v>
      </c>
      <c r="Q6" s="41"/>
      <c r="R6" s="42" t="s">
        <v>81</v>
      </c>
      <c r="S6" s="43"/>
      <c r="T6" s="62"/>
      <c r="U6" s="63"/>
    </row>
    <row r="7" spans="1:21" x14ac:dyDescent="0.25">
      <c r="A7" s="56"/>
      <c r="B7" s="2" t="s">
        <v>10</v>
      </c>
      <c r="C7" s="3" t="s">
        <v>11</v>
      </c>
      <c r="D7" s="2" t="s">
        <v>10</v>
      </c>
      <c r="E7" s="3" t="s">
        <v>11</v>
      </c>
      <c r="F7" s="2" t="s">
        <v>10</v>
      </c>
      <c r="G7" s="3" t="s">
        <v>11</v>
      </c>
      <c r="H7" s="2" t="s">
        <v>10</v>
      </c>
      <c r="I7" s="3" t="s">
        <v>11</v>
      </c>
      <c r="J7" s="2" t="s">
        <v>10</v>
      </c>
      <c r="K7" s="3" t="s">
        <v>11</v>
      </c>
      <c r="L7" s="2" t="s">
        <v>10</v>
      </c>
      <c r="M7" s="3" t="s">
        <v>11</v>
      </c>
      <c r="N7" s="2" t="s">
        <v>10</v>
      </c>
      <c r="O7" s="3" t="s">
        <v>11</v>
      </c>
      <c r="P7" s="2" t="s">
        <v>10</v>
      </c>
      <c r="Q7" s="3" t="s">
        <v>11</v>
      </c>
      <c r="R7" s="2" t="s">
        <v>10</v>
      </c>
      <c r="S7" s="3" t="s">
        <v>11</v>
      </c>
      <c r="T7" s="2" t="s">
        <v>10</v>
      </c>
      <c r="U7" s="3" t="s">
        <v>11</v>
      </c>
    </row>
    <row r="8" spans="1:21" x14ac:dyDescent="0.25">
      <c r="A8" s="17" t="s">
        <v>84</v>
      </c>
      <c r="B8" s="18">
        <v>7</v>
      </c>
      <c r="C8" s="19">
        <f>B8/$B$20</f>
        <v>4.9645390070921988E-2</v>
      </c>
      <c r="D8" s="18">
        <v>7</v>
      </c>
      <c r="E8" s="19">
        <f>D8/$D$20</f>
        <v>2.1806853582554516E-2</v>
      </c>
      <c r="F8" s="18">
        <v>2</v>
      </c>
      <c r="G8" s="19">
        <f>F8/$F$20</f>
        <v>2.5000000000000001E-2</v>
      </c>
      <c r="H8" s="18">
        <v>12</v>
      </c>
      <c r="I8" s="19">
        <f>H8/$H$20</f>
        <v>5.0632911392405063E-2</v>
      </c>
      <c r="J8" s="18">
        <v>16</v>
      </c>
      <c r="K8" s="19">
        <f>J8/$J$20</f>
        <v>9.6385542168674704E-2</v>
      </c>
      <c r="L8" s="18">
        <v>14</v>
      </c>
      <c r="M8" s="19">
        <f>L8/$L$20</f>
        <v>7.650273224043716E-2</v>
      </c>
      <c r="N8" s="18">
        <v>14</v>
      </c>
      <c r="O8" s="19">
        <f>N8/$N$20</f>
        <v>7.179487179487179E-2</v>
      </c>
      <c r="P8" s="18">
        <v>1</v>
      </c>
      <c r="Q8" s="19">
        <f>P8/$P$20</f>
        <v>1.1494252873563218E-2</v>
      </c>
      <c r="R8" s="18">
        <v>2</v>
      </c>
      <c r="S8" s="19">
        <f>R8/$R$20</f>
        <v>3.3333333333333333E-2</v>
      </c>
      <c r="T8" s="20">
        <f>B8+D8+F8+H8+J8+L8+N8+P8+R8</f>
        <v>75</v>
      </c>
      <c r="U8" s="19">
        <f>T8/$T$20</f>
        <v>5.1020408163265307E-2</v>
      </c>
    </row>
    <row r="9" spans="1:21" x14ac:dyDescent="0.25">
      <c r="A9" s="17" t="s">
        <v>69</v>
      </c>
      <c r="B9" s="18">
        <v>18</v>
      </c>
      <c r="C9" s="19">
        <f t="shared" ref="C9:C19" si="0">B9/$B$20</f>
        <v>0.1276595744680851</v>
      </c>
      <c r="D9" s="18">
        <v>20</v>
      </c>
      <c r="E9" s="19">
        <f t="shared" ref="E9:E19" si="1">D9/$D$20</f>
        <v>6.2305295950155763E-2</v>
      </c>
      <c r="F9" s="18">
        <v>13</v>
      </c>
      <c r="G9" s="19">
        <f t="shared" ref="G9:G19" si="2">F9/$F$20</f>
        <v>0.16250000000000001</v>
      </c>
      <c r="H9" s="18">
        <v>27</v>
      </c>
      <c r="I9" s="19">
        <f t="shared" ref="I9:I19" si="3">H9/$H$20</f>
        <v>0.11392405063291139</v>
      </c>
      <c r="J9" s="18">
        <v>20</v>
      </c>
      <c r="K9" s="19">
        <f t="shared" ref="K9:K19" si="4">J9/$J$20</f>
        <v>0.12048192771084337</v>
      </c>
      <c r="L9" s="18">
        <v>33</v>
      </c>
      <c r="M9" s="19">
        <f t="shared" ref="M9:M19" si="5">L9/$L$20</f>
        <v>0.18032786885245902</v>
      </c>
      <c r="N9" s="18">
        <v>17</v>
      </c>
      <c r="O9" s="19">
        <f t="shared" ref="O9:O19" si="6">N9/$N$20</f>
        <v>8.7179487179487175E-2</v>
      </c>
      <c r="P9" s="18">
        <v>19</v>
      </c>
      <c r="Q9" s="19">
        <f t="shared" ref="Q9:Q19" si="7">P9/$P$20</f>
        <v>0.21839080459770116</v>
      </c>
      <c r="R9" s="18">
        <v>7</v>
      </c>
      <c r="S9" s="19">
        <f t="shared" ref="S9:S19" si="8">R9/$R$20</f>
        <v>0.11666666666666667</v>
      </c>
      <c r="T9" s="20">
        <f t="shared" ref="T9:T16" si="9">B9+D9+F9+H9+J9+L9+N9+P9+R9</f>
        <v>174</v>
      </c>
      <c r="U9" s="19">
        <f t="shared" ref="U9:U16" si="10">T9/$T$20</f>
        <v>0.11836734693877551</v>
      </c>
    </row>
    <row r="10" spans="1:21" x14ac:dyDescent="0.25">
      <c r="A10" s="17" t="s">
        <v>70</v>
      </c>
      <c r="B10" s="18">
        <v>23</v>
      </c>
      <c r="C10" s="19">
        <f t="shared" si="0"/>
        <v>0.16312056737588654</v>
      </c>
      <c r="D10" s="18">
        <v>41</v>
      </c>
      <c r="E10" s="19">
        <f t="shared" si="1"/>
        <v>0.1277258566978193</v>
      </c>
      <c r="F10" s="18">
        <v>9</v>
      </c>
      <c r="G10" s="19">
        <f t="shared" si="2"/>
        <v>0.1125</v>
      </c>
      <c r="H10" s="18">
        <v>23</v>
      </c>
      <c r="I10" s="19">
        <f t="shared" si="3"/>
        <v>9.7046413502109699E-2</v>
      </c>
      <c r="J10" s="18">
        <v>25</v>
      </c>
      <c r="K10" s="19">
        <f t="shared" si="4"/>
        <v>0.15060240963855423</v>
      </c>
      <c r="L10" s="18">
        <v>8</v>
      </c>
      <c r="M10" s="19">
        <f t="shared" si="5"/>
        <v>4.3715846994535519E-2</v>
      </c>
      <c r="N10" s="18">
        <v>22</v>
      </c>
      <c r="O10" s="19">
        <f t="shared" si="6"/>
        <v>0.11282051282051282</v>
      </c>
      <c r="P10" s="18">
        <v>11</v>
      </c>
      <c r="Q10" s="19">
        <f t="shared" si="7"/>
        <v>0.12643678160919541</v>
      </c>
      <c r="R10" s="18">
        <v>6</v>
      </c>
      <c r="S10" s="19">
        <f t="shared" si="8"/>
        <v>0.1</v>
      </c>
      <c r="T10" s="20">
        <f t="shared" si="9"/>
        <v>168</v>
      </c>
      <c r="U10" s="19">
        <f t="shared" si="10"/>
        <v>0.11428571428571428</v>
      </c>
    </row>
    <row r="11" spans="1:21" x14ac:dyDescent="0.25">
      <c r="A11" s="17" t="s">
        <v>71</v>
      </c>
      <c r="B11" s="18">
        <v>12</v>
      </c>
      <c r="C11" s="19">
        <v>0.33333333333333331</v>
      </c>
      <c r="D11" s="18">
        <v>39</v>
      </c>
      <c r="E11" s="19">
        <v>0.38235294117647056</v>
      </c>
      <c r="F11" s="18">
        <v>5</v>
      </c>
      <c r="G11" s="19">
        <v>0.19230769230769232</v>
      </c>
      <c r="H11" s="18">
        <v>19</v>
      </c>
      <c r="I11" s="19">
        <v>0.25675675675675674</v>
      </c>
      <c r="J11" s="18">
        <v>19</v>
      </c>
      <c r="K11" s="19">
        <v>0.43181818181818182</v>
      </c>
      <c r="L11" s="18">
        <v>15</v>
      </c>
      <c r="M11" s="19">
        <v>0.34090909090909088</v>
      </c>
      <c r="N11" s="18">
        <v>8</v>
      </c>
      <c r="O11" s="19">
        <v>0</v>
      </c>
      <c r="P11" s="18">
        <v>12</v>
      </c>
      <c r="Q11" s="19">
        <v>0.48</v>
      </c>
      <c r="R11" s="18">
        <v>4</v>
      </c>
      <c r="S11" s="19">
        <v>0.13333333333333333</v>
      </c>
      <c r="T11" s="20">
        <f t="shared" si="9"/>
        <v>133</v>
      </c>
      <c r="U11" s="19">
        <f t="shared" si="10"/>
        <v>9.0476190476190474E-2</v>
      </c>
    </row>
    <row r="12" spans="1:21" x14ac:dyDescent="0.25">
      <c r="A12" s="17" t="s">
        <v>72</v>
      </c>
      <c r="B12" s="18">
        <v>14</v>
      </c>
      <c r="C12" s="19">
        <v>0.51851851851851849</v>
      </c>
      <c r="D12" s="18">
        <v>50</v>
      </c>
      <c r="E12" s="19">
        <v>0.49019607843137253</v>
      </c>
      <c r="F12" s="18">
        <v>8</v>
      </c>
      <c r="G12" s="19">
        <v>0.30769230769230771</v>
      </c>
      <c r="H12" s="18">
        <v>26</v>
      </c>
      <c r="I12" s="19">
        <v>0.35135135135135137</v>
      </c>
      <c r="J12" s="18">
        <v>13</v>
      </c>
      <c r="K12" s="19">
        <v>0.29545454545454547</v>
      </c>
      <c r="L12" s="18">
        <v>28</v>
      </c>
      <c r="M12" s="19">
        <v>0.63636363636363635</v>
      </c>
      <c r="N12" s="18">
        <v>30</v>
      </c>
      <c r="O12" s="19">
        <v>0</v>
      </c>
      <c r="P12" s="18">
        <v>11</v>
      </c>
      <c r="Q12" s="19">
        <v>0.44</v>
      </c>
      <c r="R12" s="18">
        <v>15</v>
      </c>
      <c r="S12" s="19">
        <v>0.5</v>
      </c>
      <c r="T12" s="20">
        <f t="shared" si="9"/>
        <v>195</v>
      </c>
      <c r="U12" s="19">
        <f t="shared" si="10"/>
        <v>0.1326530612244898</v>
      </c>
    </row>
    <row r="13" spans="1:21" x14ac:dyDescent="0.25">
      <c r="A13" s="17" t="s">
        <v>73</v>
      </c>
      <c r="B13" s="18">
        <v>11</v>
      </c>
      <c r="C13" s="19">
        <v>0.14814814814814814</v>
      </c>
      <c r="D13" s="18">
        <v>13</v>
      </c>
      <c r="E13" s="19">
        <v>0.12745098039215685</v>
      </c>
      <c r="F13" s="18">
        <v>13</v>
      </c>
      <c r="G13" s="19">
        <v>0.5</v>
      </c>
      <c r="H13" s="18">
        <v>29</v>
      </c>
      <c r="I13" s="19">
        <v>0.39189189189189189</v>
      </c>
      <c r="J13" s="18">
        <v>12</v>
      </c>
      <c r="K13" s="19">
        <v>0.27272727272727271</v>
      </c>
      <c r="L13" s="18">
        <v>5</v>
      </c>
      <c r="M13" s="19">
        <v>2.2727272727272728E-2</v>
      </c>
      <c r="N13" s="18">
        <v>13</v>
      </c>
      <c r="O13" s="19">
        <v>0</v>
      </c>
      <c r="P13" s="18">
        <v>2</v>
      </c>
      <c r="Q13" s="19">
        <v>0.08</v>
      </c>
      <c r="R13" s="18">
        <v>11</v>
      </c>
      <c r="S13" s="19">
        <v>0.36666666666666664</v>
      </c>
      <c r="T13" s="20">
        <f t="shared" si="9"/>
        <v>109</v>
      </c>
      <c r="U13" s="19">
        <f t="shared" si="10"/>
        <v>7.4149659863945575E-2</v>
      </c>
    </row>
    <row r="14" spans="1:21" x14ac:dyDescent="0.25">
      <c r="A14" s="17" t="s">
        <v>74</v>
      </c>
      <c r="B14" s="18">
        <v>10</v>
      </c>
      <c r="C14" s="19">
        <f t="shared" si="0"/>
        <v>7.0921985815602842E-2</v>
      </c>
      <c r="D14" s="18">
        <v>11</v>
      </c>
      <c r="E14" s="19">
        <f t="shared" si="1"/>
        <v>3.4267912772585667E-2</v>
      </c>
      <c r="F14" s="18">
        <v>11</v>
      </c>
      <c r="G14" s="19">
        <f t="shared" si="2"/>
        <v>0.13750000000000001</v>
      </c>
      <c r="H14" s="18">
        <v>28</v>
      </c>
      <c r="I14" s="19">
        <f t="shared" si="3"/>
        <v>0.11814345991561181</v>
      </c>
      <c r="J14" s="18">
        <v>9</v>
      </c>
      <c r="K14" s="19">
        <f t="shared" si="4"/>
        <v>5.4216867469879519E-2</v>
      </c>
      <c r="L14" s="18">
        <v>6</v>
      </c>
      <c r="M14" s="19">
        <f t="shared" si="5"/>
        <v>3.2786885245901641E-2</v>
      </c>
      <c r="N14" s="18">
        <v>15</v>
      </c>
      <c r="O14" s="19">
        <f t="shared" si="6"/>
        <v>7.6923076923076927E-2</v>
      </c>
      <c r="P14" s="18">
        <v>9</v>
      </c>
      <c r="Q14" s="19">
        <f t="shared" si="7"/>
        <v>0.10344827586206896</v>
      </c>
      <c r="R14" s="18">
        <v>2</v>
      </c>
      <c r="S14" s="19">
        <f t="shared" si="8"/>
        <v>3.3333333333333333E-2</v>
      </c>
      <c r="T14" s="20">
        <f t="shared" si="9"/>
        <v>101</v>
      </c>
      <c r="U14" s="19">
        <f t="shared" si="10"/>
        <v>6.8707482993197275E-2</v>
      </c>
    </row>
    <row r="15" spans="1:21" x14ac:dyDescent="0.25">
      <c r="A15" s="17" t="s">
        <v>85</v>
      </c>
      <c r="B15" s="18">
        <v>8</v>
      </c>
      <c r="C15" s="19">
        <f t="shared" si="0"/>
        <v>5.6737588652482268E-2</v>
      </c>
      <c r="D15" s="18">
        <v>9</v>
      </c>
      <c r="E15" s="19">
        <f t="shared" si="1"/>
        <v>2.8037383177570093E-2</v>
      </c>
      <c r="F15" s="18">
        <v>7</v>
      </c>
      <c r="G15" s="19">
        <f t="shared" si="2"/>
        <v>8.7499999999999994E-2</v>
      </c>
      <c r="H15" s="18">
        <v>20</v>
      </c>
      <c r="I15" s="19">
        <f t="shared" si="3"/>
        <v>8.4388185654008435E-2</v>
      </c>
      <c r="J15" s="18">
        <v>10</v>
      </c>
      <c r="K15" s="19">
        <f t="shared" si="4"/>
        <v>6.0240963855421686E-2</v>
      </c>
      <c r="L15" s="18">
        <v>11</v>
      </c>
      <c r="M15" s="19">
        <f t="shared" si="5"/>
        <v>6.0109289617486336E-2</v>
      </c>
      <c r="N15" s="18">
        <v>19</v>
      </c>
      <c r="O15" s="19">
        <f t="shared" si="6"/>
        <v>9.7435897435897437E-2</v>
      </c>
      <c r="P15" s="18">
        <v>5</v>
      </c>
      <c r="Q15" s="19">
        <f t="shared" si="7"/>
        <v>5.7471264367816091E-2</v>
      </c>
      <c r="R15" s="18">
        <v>4</v>
      </c>
      <c r="S15" s="19">
        <f t="shared" si="8"/>
        <v>6.6666666666666666E-2</v>
      </c>
      <c r="T15" s="20">
        <f t="shared" si="9"/>
        <v>93</v>
      </c>
      <c r="U15" s="19">
        <f t="shared" si="10"/>
        <v>6.3265306122448975E-2</v>
      </c>
    </row>
    <row r="16" spans="1:21" x14ac:dyDescent="0.25">
      <c r="A16" s="17" t="s">
        <v>76</v>
      </c>
      <c r="B16" s="18">
        <v>25</v>
      </c>
      <c r="C16" s="19">
        <f t="shared" si="0"/>
        <v>0.1773049645390071</v>
      </c>
      <c r="D16" s="18">
        <v>44</v>
      </c>
      <c r="E16" s="19">
        <f t="shared" si="1"/>
        <v>0.13707165109034267</v>
      </c>
      <c r="F16" s="18">
        <v>3</v>
      </c>
      <c r="G16" s="19">
        <f t="shared" si="2"/>
        <v>3.7499999999999999E-2</v>
      </c>
      <c r="H16" s="18">
        <v>18</v>
      </c>
      <c r="I16" s="19">
        <f t="shared" si="3"/>
        <v>7.5949367088607597E-2</v>
      </c>
      <c r="J16" s="18">
        <v>9</v>
      </c>
      <c r="K16" s="19">
        <f t="shared" si="4"/>
        <v>5.4216867469879519E-2</v>
      </c>
      <c r="L16" s="18">
        <v>20</v>
      </c>
      <c r="M16" s="19">
        <f t="shared" si="5"/>
        <v>0.10928961748633879</v>
      </c>
      <c r="N16" s="18">
        <v>11</v>
      </c>
      <c r="O16" s="19">
        <f t="shared" si="6"/>
        <v>5.6410256410256411E-2</v>
      </c>
      <c r="P16" s="18">
        <v>3</v>
      </c>
      <c r="Q16" s="19">
        <f t="shared" si="7"/>
        <v>3.4482758620689655E-2</v>
      </c>
      <c r="R16" s="18">
        <v>3</v>
      </c>
      <c r="S16" s="19">
        <f t="shared" si="8"/>
        <v>0.05</v>
      </c>
      <c r="T16" s="20">
        <f t="shared" si="9"/>
        <v>136</v>
      </c>
      <c r="U16" s="19">
        <f t="shared" si="10"/>
        <v>9.2517006802721083E-2</v>
      </c>
    </row>
    <row r="17" spans="1:21" x14ac:dyDescent="0.25">
      <c r="A17" s="21" t="s">
        <v>63</v>
      </c>
      <c r="B17" s="18">
        <v>10</v>
      </c>
      <c r="C17" s="19">
        <f t="shared" si="0"/>
        <v>7.0921985815602842E-2</v>
      </c>
      <c r="D17" s="18">
        <v>34</v>
      </c>
      <c r="E17" s="19">
        <f t="shared" si="1"/>
        <v>0.1059190031152648</v>
      </c>
      <c r="F17" s="18">
        <v>2</v>
      </c>
      <c r="G17" s="19">
        <f t="shared" si="2"/>
        <v>2.5000000000000001E-2</v>
      </c>
      <c r="H17" s="18">
        <v>15</v>
      </c>
      <c r="I17" s="19">
        <f t="shared" si="3"/>
        <v>6.3291139240506333E-2</v>
      </c>
      <c r="J17" s="18">
        <v>15</v>
      </c>
      <c r="K17" s="19">
        <f t="shared" si="4"/>
        <v>9.036144578313253E-2</v>
      </c>
      <c r="L17" s="18">
        <v>27</v>
      </c>
      <c r="M17" s="19">
        <f t="shared" si="5"/>
        <v>0.14754098360655737</v>
      </c>
      <c r="N17" s="18">
        <v>11</v>
      </c>
      <c r="O17" s="19">
        <f t="shared" si="6"/>
        <v>5.6410256410256411E-2</v>
      </c>
      <c r="P17" s="18">
        <v>4</v>
      </c>
      <c r="Q17" s="19">
        <f t="shared" si="7"/>
        <v>4.5977011494252873E-2</v>
      </c>
      <c r="R17" s="18">
        <v>6</v>
      </c>
      <c r="S17" s="19">
        <f t="shared" si="8"/>
        <v>0.1</v>
      </c>
      <c r="T17" s="20">
        <f>B17+D17+F17+H17+J17+L17+N17+P17+R17</f>
        <v>124</v>
      </c>
      <c r="U17" s="19">
        <f>T17/$T$20</f>
        <v>8.4353741496598633E-2</v>
      </c>
    </row>
    <row r="18" spans="1:21" x14ac:dyDescent="0.25">
      <c r="A18" s="21" t="s">
        <v>64</v>
      </c>
      <c r="B18" s="18">
        <v>3</v>
      </c>
      <c r="C18" s="19">
        <f t="shared" si="0"/>
        <v>2.1276595744680851E-2</v>
      </c>
      <c r="D18" s="18">
        <v>34</v>
      </c>
      <c r="E18" s="19">
        <f t="shared" si="1"/>
        <v>0.1059190031152648</v>
      </c>
      <c r="F18" s="18">
        <v>6</v>
      </c>
      <c r="G18" s="19">
        <f t="shared" si="2"/>
        <v>7.4999999999999997E-2</v>
      </c>
      <c r="H18" s="18">
        <v>16</v>
      </c>
      <c r="I18" s="19">
        <f t="shared" si="3"/>
        <v>6.7510548523206745E-2</v>
      </c>
      <c r="J18" s="18">
        <v>14</v>
      </c>
      <c r="K18" s="19">
        <f t="shared" si="4"/>
        <v>8.4337349397590355E-2</v>
      </c>
      <c r="L18" s="18">
        <v>15</v>
      </c>
      <c r="M18" s="19">
        <f t="shared" si="5"/>
        <v>8.1967213114754092E-2</v>
      </c>
      <c r="N18" s="18">
        <v>31</v>
      </c>
      <c r="O18" s="19">
        <f t="shared" si="6"/>
        <v>0.15897435897435896</v>
      </c>
      <c r="P18" s="18">
        <v>7</v>
      </c>
      <c r="Q18" s="19">
        <f t="shared" si="7"/>
        <v>8.0459770114942528E-2</v>
      </c>
      <c r="R18" s="18">
        <v>0</v>
      </c>
      <c r="S18" s="19">
        <f t="shared" si="8"/>
        <v>0</v>
      </c>
      <c r="T18" s="20">
        <f t="shared" ref="T18:T19" si="11">B18+D18+F18+H18+J18+L18+N18+P18+R18</f>
        <v>126</v>
      </c>
      <c r="U18" s="19">
        <f t="shared" ref="U18:U19" si="12">T18/$T$20</f>
        <v>8.5714285714285715E-2</v>
      </c>
    </row>
    <row r="19" spans="1:21" x14ac:dyDescent="0.25">
      <c r="A19" s="21" t="s">
        <v>65</v>
      </c>
      <c r="B19" s="18">
        <v>0</v>
      </c>
      <c r="C19" s="19">
        <f t="shared" si="0"/>
        <v>0</v>
      </c>
      <c r="D19" s="18">
        <v>19</v>
      </c>
      <c r="E19" s="19">
        <f t="shared" si="1"/>
        <v>5.9190031152647975E-2</v>
      </c>
      <c r="F19" s="18">
        <v>1</v>
      </c>
      <c r="G19" s="19">
        <f t="shared" si="2"/>
        <v>1.2500000000000001E-2</v>
      </c>
      <c r="H19" s="18">
        <v>4</v>
      </c>
      <c r="I19" s="19">
        <f t="shared" si="3"/>
        <v>1.6877637130801686E-2</v>
      </c>
      <c r="J19" s="18">
        <v>4</v>
      </c>
      <c r="K19" s="19">
        <f t="shared" si="4"/>
        <v>2.4096385542168676E-2</v>
      </c>
      <c r="L19" s="18">
        <v>1</v>
      </c>
      <c r="M19" s="19">
        <f t="shared" si="5"/>
        <v>5.4644808743169399E-3</v>
      </c>
      <c r="N19" s="18">
        <v>4</v>
      </c>
      <c r="O19" s="19">
        <f t="shared" si="6"/>
        <v>2.0512820512820513E-2</v>
      </c>
      <c r="P19" s="18">
        <v>3</v>
      </c>
      <c r="Q19" s="19">
        <f t="shared" si="7"/>
        <v>3.4482758620689655E-2</v>
      </c>
      <c r="R19" s="18">
        <v>0</v>
      </c>
      <c r="S19" s="19">
        <f t="shared" si="8"/>
        <v>0</v>
      </c>
      <c r="T19" s="20">
        <f t="shared" si="11"/>
        <v>36</v>
      </c>
      <c r="U19" s="19">
        <f t="shared" si="12"/>
        <v>2.4489795918367346E-2</v>
      </c>
    </row>
    <row r="20" spans="1:21" x14ac:dyDescent="0.25">
      <c r="A20" s="22" t="s">
        <v>4</v>
      </c>
      <c r="B20" s="4">
        <f t="shared" ref="B20:U20" si="13">SUM(B8:B19)</f>
        <v>141</v>
      </c>
      <c r="C20" s="23">
        <f t="shared" si="13"/>
        <v>1.7375886524822695</v>
      </c>
      <c r="D20" s="4">
        <f t="shared" si="13"/>
        <v>321</v>
      </c>
      <c r="E20" s="16">
        <f t="shared" si="13"/>
        <v>1.6822429906542054</v>
      </c>
      <c r="F20" s="4">
        <f t="shared" si="13"/>
        <v>80</v>
      </c>
      <c r="G20" s="16">
        <f t="shared" si="13"/>
        <v>1.6749999999999998</v>
      </c>
      <c r="H20" s="4">
        <f t="shared" si="13"/>
        <v>237</v>
      </c>
      <c r="I20" s="16">
        <f t="shared" si="13"/>
        <v>1.6877637130801688</v>
      </c>
      <c r="J20" s="4">
        <f t="shared" si="13"/>
        <v>166</v>
      </c>
      <c r="K20" s="16">
        <f t="shared" si="13"/>
        <v>1.7349397590361446</v>
      </c>
      <c r="L20" s="4">
        <f t="shared" si="13"/>
        <v>183</v>
      </c>
      <c r="M20" s="16">
        <f t="shared" si="13"/>
        <v>1.7377049180327868</v>
      </c>
      <c r="N20" s="4">
        <f t="shared" si="13"/>
        <v>195</v>
      </c>
      <c r="O20" s="16">
        <f t="shared" si="13"/>
        <v>0.7384615384615385</v>
      </c>
      <c r="P20" s="4">
        <f t="shared" si="13"/>
        <v>87</v>
      </c>
      <c r="Q20" s="16">
        <f t="shared" si="13"/>
        <v>1.7126436781609198</v>
      </c>
      <c r="R20" s="4">
        <f t="shared" si="13"/>
        <v>60</v>
      </c>
      <c r="S20" s="16">
        <f t="shared" si="13"/>
        <v>1.5000000000000002</v>
      </c>
      <c r="T20" s="6">
        <f t="shared" si="13"/>
        <v>1470</v>
      </c>
      <c r="U20" s="16">
        <f t="shared" si="13"/>
        <v>1</v>
      </c>
    </row>
    <row r="21" spans="1:21" x14ac:dyDescent="0.25">
      <c r="A21" s="7"/>
      <c r="B21" s="8"/>
      <c r="C21" s="9"/>
      <c r="D21" s="8"/>
      <c r="E21" s="9"/>
      <c r="F21" s="8"/>
      <c r="G21" s="9"/>
      <c r="H21" s="8"/>
      <c r="I21" s="9"/>
      <c r="J21" s="8"/>
      <c r="K21" s="9"/>
      <c r="L21" s="8"/>
      <c r="M21" s="9"/>
      <c r="N21" s="8"/>
      <c r="O21" s="9"/>
      <c r="P21" s="8"/>
      <c r="Q21" s="9"/>
      <c r="R21" s="10"/>
      <c r="S21" s="9"/>
    </row>
    <row r="23" spans="1:21" ht="15.75" x14ac:dyDescent="0.25">
      <c r="A23" s="68" t="s">
        <v>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1:21" x14ac:dyDescent="0.25">
      <c r="A24" s="51" t="s">
        <v>12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</row>
    <row r="25" spans="1:21" x14ac:dyDescent="0.25">
      <c r="A25" s="45" t="s">
        <v>82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21" x14ac:dyDescent="0.25">
      <c r="A26" s="46" t="s">
        <v>1</v>
      </c>
      <c r="B26" s="42" t="s">
        <v>2</v>
      </c>
      <c r="C26" s="49"/>
      <c r="D26" s="49"/>
      <c r="E26" s="49"/>
      <c r="F26" s="49"/>
      <c r="G26" s="49"/>
      <c r="H26" s="49"/>
      <c r="I26" s="43"/>
      <c r="J26" s="42" t="s">
        <v>3</v>
      </c>
      <c r="K26" s="49"/>
      <c r="L26" s="49"/>
      <c r="M26" s="49"/>
      <c r="N26" s="49"/>
      <c r="O26" s="49"/>
      <c r="P26" s="49"/>
      <c r="Q26" s="49"/>
      <c r="R26" s="49"/>
      <c r="S26" s="43"/>
      <c r="T26" s="64" t="s">
        <v>4</v>
      </c>
      <c r="U26" s="65"/>
    </row>
    <row r="27" spans="1:21" x14ac:dyDescent="0.25">
      <c r="A27" s="47"/>
      <c r="B27" s="42" t="s">
        <v>5</v>
      </c>
      <c r="C27" s="43"/>
      <c r="D27" s="42" t="s">
        <v>6</v>
      </c>
      <c r="E27" s="43"/>
      <c r="F27" s="42" t="s">
        <v>7</v>
      </c>
      <c r="G27" s="43"/>
      <c r="H27" s="42" t="s">
        <v>8</v>
      </c>
      <c r="I27" s="43"/>
      <c r="J27" s="42" t="s">
        <v>78</v>
      </c>
      <c r="K27" s="43"/>
      <c r="L27" s="40" t="s">
        <v>79</v>
      </c>
      <c r="M27" s="41"/>
      <c r="N27" s="42" t="s">
        <v>9</v>
      </c>
      <c r="O27" s="43"/>
      <c r="P27" s="40" t="s">
        <v>80</v>
      </c>
      <c r="Q27" s="41"/>
      <c r="R27" s="42" t="s">
        <v>81</v>
      </c>
      <c r="S27" s="43"/>
      <c r="T27" s="66"/>
      <c r="U27" s="67"/>
    </row>
    <row r="28" spans="1:21" x14ac:dyDescent="0.25">
      <c r="A28" s="48"/>
      <c r="B28" s="11" t="s">
        <v>10</v>
      </c>
      <c r="C28" s="12" t="s">
        <v>11</v>
      </c>
      <c r="D28" s="11" t="s">
        <v>10</v>
      </c>
      <c r="E28" s="12" t="s">
        <v>11</v>
      </c>
      <c r="F28" s="11" t="s">
        <v>10</v>
      </c>
      <c r="G28" s="12" t="s">
        <v>11</v>
      </c>
      <c r="H28" s="11" t="s">
        <v>10</v>
      </c>
      <c r="I28" s="12" t="s">
        <v>11</v>
      </c>
      <c r="J28" s="11" t="s">
        <v>10</v>
      </c>
      <c r="K28" s="12" t="s">
        <v>11</v>
      </c>
      <c r="L28" s="11" t="s">
        <v>10</v>
      </c>
      <c r="M28" s="12" t="s">
        <v>11</v>
      </c>
      <c r="N28" s="11" t="s">
        <v>10</v>
      </c>
      <c r="O28" s="12" t="s">
        <v>11</v>
      </c>
      <c r="P28" s="11" t="s">
        <v>10</v>
      </c>
      <c r="Q28" s="12" t="s">
        <v>11</v>
      </c>
      <c r="R28" s="11" t="s">
        <v>10</v>
      </c>
      <c r="S28" s="12" t="s">
        <v>11</v>
      </c>
      <c r="T28" s="11" t="s">
        <v>10</v>
      </c>
      <c r="U28" s="12" t="s">
        <v>11</v>
      </c>
    </row>
    <row r="29" spans="1:21" x14ac:dyDescent="0.25">
      <c r="A29" s="17" t="s">
        <v>84</v>
      </c>
      <c r="B29" s="24">
        <v>39</v>
      </c>
      <c r="C29" s="19">
        <f>B29/$B$41</f>
        <v>1.6905071521456438E-2</v>
      </c>
      <c r="D29" s="24">
        <v>614</v>
      </c>
      <c r="E29" s="19">
        <f>D29/$D$41</f>
        <v>4.3370770643497918E-2</v>
      </c>
      <c r="F29" s="24">
        <v>121</v>
      </c>
      <c r="G29" s="19">
        <f>F29/$F$41</f>
        <v>4.4600073719130114E-2</v>
      </c>
      <c r="H29" s="24">
        <v>603</v>
      </c>
      <c r="I29" s="19">
        <f>H29/$H$41</f>
        <v>5.9892729439809299E-2</v>
      </c>
      <c r="J29" s="24">
        <v>735</v>
      </c>
      <c r="K29" s="19">
        <f>J29/$J$41</f>
        <v>5.2120266628846973E-2</v>
      </c>
      <c r="L29" s="24">
        <v>410</v>
      </c>
      <c r="M29" s="19">
        <f>L29/$L$41</f>
        <v>5.7471264367816091E-2</v>
      </c>
      <c r="N29" s="24">
        <v>387</v>
      </c>
      <c r="O29" s="19">
        <f>N29/$N$41</f>
        <v>5.1586243668355104E-2</v>
      </c>
      <c r="P29" s="24">
        <v>23</v>
      </c>
      <c r="Q29" s="19">
        <f>P29/$P$41</f>
        <v>2.8018028992569132E-3</v>
      </c>
      <c r="R29" s="24">
        <v>88</v>
      </c>
      <c r="S29" s="19">
        <f>R29/$R$41</f>
        <v>2.3783783783783784E-2</v>
      </c>
      <c r="T29" s="20">
        <f>B29+D29+F29+H29+J29+L29+N29+P29+R29</f>
        <v>3020</v>
      </c>
      <c r="U29" s="19">
        <f>T29/$T$41</f>
        <v>4.3209523264465172E-2</v>
      </c>
    </row>
    <row r="30" spans="1:21" x14ac:dyDescent="0.25">
      <c r="A30" s="17" t="s">
        <v>69</v>
      </c>
      <c r="B30" s="24">
        <v>192</v>
      </c>
      <c r="C30" s="19">
        <f t="shared" ref="C30:C40" si="14">B30/$B$41</f>
        <v>8.3224967490247076E-2</v>
      </c>
      <c r="D30" s="24">
        <v>1042</v>
      </c>
      <c r="E30" s="19">
        <f t="shared" ref="E30:E40" si="15">D30/$D$41</f>
        <v>7.3603164512255417E-2</v>
      </c>
      <c r="F30" s="24">
        <v>354</v>
      </c>
      <c r="G30" s="19">
        <f t="shared" ref="G30:G40" si="16">F30/$F$41</f>
        <v>0.13048286030224843</v>
      </c>
      <c r="H30" s="24">
        <v>1240</v>
      </c>
      <c r="I30" s="19">
        <f t="shared" ref="I30:I40" si="17">H30/$H$41</f>
        <v>0.12316249503377036</v>
      </c>
      <c r="J30" s="24">
        <v>1700</v>
      </c>
      <c r="K30" s="19">
        <f t="shared" ref="K30:K40" si="18">J30/$J$41</f>
        <v>0.1205502765565168</v>
      </c>
      <c r="L30" s="24">
        <v>1255</v>
      </c>
      <c r="M30" s="19">
        <f t="shared" ref="M30:M40" si="19">L30/$L$41</f>
        <v>0.17591813849172974</v>
      </c>
      <c r="N30" s="24">
        <v>733</v>
      </c>
      <c r="O30" s="19">
        <f t="shared" ref="O30:O40" si="20">N30/$N$41</f>
        <v>9.7707278059184222E-2</v>
      </c>
      <c r="P30" s="24">
        <v>1864</v>
      </c>
      <c r="Q30" s="19">
        <f t="shared" ref="Q30:Q40" si="21">P30/$P$41</f>
        <v>0.22706785235716895</v>
      </c>
      <c r="R30" s="24">
        <v>589</v>
      </c>
      <c r="S30" s="19">
        <f t="shared" ref="S30:S40" si="22">R30/$R$41</f>
        <v>0.1591891891891892</v>
      </c>
      <c r="T30" s="20">
        <f t="shared" ref="T30:T40" si="23">B30+D30+F30+H30+J30+L30+N30+P30+R30</f>
        <v>8969</v>
      </c>
      <c r="U30" s="19">
        <f t="shared" ref="U30:U40" si="24">T30/$T$41</f>
        <v>0.12832656097979739</v>
      </c>
    </row>
    <row r="31" spans="1:21" x14ac:dyDescent="0.25">
      <c r="A31" s="17" t="s">
        <v>70</v>
      </c>
      <c r="B31" s="24">
        <v>344</v>
      </c>
      <c r="C31" s="19">
        <f t="shared" si="14"/>
        <v>0.14911140008669269</v>
      </c>
      <c r="D31" s="24">
        <v>1920</v>
      </c>
      <c r="E31" s="19">
        <f t="shared" si="15"/>
        <v>0.13562195380377198</v>
      </c>
      <c r="F31" s="24">
        <v>359</v>
      </c>
      <c r="G31" s="19">
        <f t="shared" si="16"/>
        <v>0.13232583855510505</v>
      </c>
      <c r="H31" s="24">
        <v>801</v>
      </c>
      <c r="I31" s="19">
        <f t="shared" si="17"/>
        <v>7.955899880810488E-2</v>
      </c>
      <c r="J31" s="24">
        <v>1494</v>
      </c>
      <c r="K31" s="19">
        <f t="shared" si="18"/>
        <v>0.10594241951496242</v>
      </c>
      <c r="L31" s="24">
        <v>429</v>
      </c>
      <c r="M31" s="19">
        <f t="shared" si="19"/>
        <v>6.0134566862910008E-2</v>
      </c>
      <c r="N31" s="24">
        <v>926</v>
      </c>
      <c r="O31" s="19">
        <f t="shared" si="20"/>
        <v>0.1234337509997334</v>
      </c>
      <c r="P31" s="24">
        <v>1315</v>
      </c>
      <c r="Q31" s="19">
        <f t="shared" si="21"/>
        <v>0.16019003532708004</v>
      </c>
      <c r="R31" s="24">
        <v>535</v>
      </c>
      <c r="S31" s="19">
        <f t="shared" si="22"/>
        <v>0.14459459459459459</v>
      </c>
      <c r="T31" s="20">
        <f t="shared" si="23"/>
        <v>8123</v>
      </c>
      <c r="U31" s="19">
        <f t="shared" si="24"/>
        <v>0.11622217135008299</v>
      </c>
    </row>
    <row r="32" spans="1:21" x14ac:dyDescent="0.25">
      <c r="A32" s="17" t="s">
        <v>71</v>
      </c>
      <c r="B32" s="18">
        <v>325</v>
      </c>
      <c r="C32" s="19">
        <f t="shared" si="14"/>
        <v>0.14087559601213698</v>
      </c>
      <c r="D32" s="18">
        <v>2237</v>
      </c>
      <c r="E32" s="19">
        <f t="shared" si="15"/>
        <v>0.15801370346824892</v>
      </c>
      <c r="F32" s="18">
        <v>263</v>
      </c>
      <c r="G32" s="19">
        <f t="shared" si="16"/>
        <v>9.694065610025801E-2</v>
      </c>
      <c r="H32" s="18">
        <v>1068</v>
      </c>
      <c r="I32" s="19">
        <f t="shared" si="17"/>
        <v>0.10607866507747318</v>
      </c>
      <c r="J32" s="18">
        <v>3846</v>
      </c>
      <c r="K32" s="19">
        <f t="shared" si="18"/>
        <v>0.27272727272727271</v>
      </c>
      <c r="L32" s="18">
        <v>677</v>
      </c>
      <c r="M32" s="19">
        <f t="shared" si="19"/>
        <v>9.4897673114662184E-2</v>
      </c>
      <c r="N32" s="18">
        <v>191</v>
      </c>
      <c r="O32" s="19">
        <f t="shared" si="20"/>
        <v>2.5459877366035725E-2</v>
      </c>
      <c r="P32" s="18">
        <v>897</v>
      </c>
      <c r="Q32" s="19">
        <f t="shared" si="21"/>
        <v>0.10927031307101961</v>
      </c>
      <c r="R32" s="18">
        <v>235</v>
      </c>
      <c r="S32" s="19">
        <f t="shared" si="22"/>
        <v>6.3513513513513517E-2</v>
      </c>
      <c r="T32" s="20">
        <f t="shared" si="23"/>
        <v>9739</v>
      </c>
      <c r="U32" s="19">
        <f t="shared" si="24"/>
        <v>0.13934355863331999</v>
      </c>
    </row>
    <row r="33" spans="1:21" x14ac:dyDescent="0.25">
      <c r="A33" s="17" t="s">
        <v>72</v>
      </c>
      <c r="B33" s="18">
        <v>159</v>
      </c>
      <c r="C33" s="19">
        <f t="shared" si="14"/>
        <v>6.8920676202860853E-2</v>
      </c>
      <c r="D33" s="18">
        <v>1697</v>
      </c>
      <c r="E33" s="19">
        <f t="shared" si="15"/>
        <v>0.11987002896093805</v>
      </c>
      <c r="F33" s="18">
        <v>111</v>
      </c>
      <c r="G33" s="19">
        <f t="shared" si="16"/>
        <v>4.0914117213416881E-2</v>
      </c>
      <c r="H33" s="18">
        <v>837</v>
      </c>
      <c r="I33" s="19">
        <f t="shared" si="17"/>
        <v>8.3134684147794999E-2</v>
      </c>
      <c r="J33" s="18">
        <v>867</v>
      </c>
      <c r="K33" s="19">
        <f t="shared" si="18"/>
        <v>6.1480641043823572E-2</v>
      </c>
      <c r="L33" s="18">
        <v>1271</v>
      </c>
      <c r="M33" s="19">
        <f t="shared" si="19"/>
        <v>0.17816091954022989</v>
      </c>
      <c r="N33" s="18">
        <v>1678</v>
      </c>
      <c r="O33" s="19">
        <f t="shared" si="20"/>
        <v>0.22367368701679552</v>
      </c>
      <c r="P33" s="18">
        <v>537</v>
      </c>
      <c r="Q33" s="19">
        <f t="shared" si="21"/>
        <v>6.5416006821780975E-2</v>
      </c>
      <c r="R33" s="18">
        <v>630</v>
      </c>
      <c r="S33" s="19">
        <f t="shared" si="22"/>
        <v>0.17027027027027028</v>
      </c>
      <c r="T33" s="20">
        <f t="shared" si="23"/>
        <v>7787</v>
      </c>
      <c r="U33" s="19">
        <f t="shared" si="24"/>
        <v>0.11141475419218222</v>
      </c>
    </row>
    <row r="34" spans="1:21" x14ac:dyDescent="0.25">
      <c r="A34" s="17" t="s">
        <v>73</v>
      </c>
      <c r="B34" s="18">
        <v>140</v>
      </c>
      <c r="C34" s="19">
        <f t="shared" si="14"/>
        <v>6.0684872128305159E-2</v>
      </c>
      <c r="D34" s="18">
        <v>204</v>
      </c>
      <c r="E34" s="19">
        <f t="shared" si="15"/>
        <v>1.4409832591650773E-2</v>
      </c>
      <c r="F34" s="18">
        <v>382</v>
      </c>
      <c r="G34" s="19">
        <f t="shared" si="16"/>
        <v>0.14080353851824548</v>
      </c>
      <c r="H34" s="18">
        <v>963</v>
      </c>
      <c r="I34" s="19">
        <f t="shared" si="17"/>
        <v>9.5649582836710365E-2</v>
      </c>
      <c r="J34" s="18">
        <v>451</v>
      </c>
      <c r="K34" s="19">
        <f t="shared" si="18"/>
        <v>3.1981279251170044E-2</v>
      </c>
      <c r="L34" s="18">
        <v>98</v>
      </c>
      <c r="M34" s="19">
        <f t="shared" si="19"/>
        <v>1.3737033922063359E-2</v>
      </c>
      <c r="N34" s="18">
        <v>565</v>
      </c>
      <c r="O34" s="19">
        <f t="shared" si="20"/>
        <v>7.5313249800053314E-2</v>
      </c>
      <c r="P34" s="18">
        <v>80</v>
      </c>
      <c r="Q34" s="19">
        <f t="shared" si="21"/>
        <v>9.7454013887196978E-3</v>
      </c>
      <c r="R34" s="18">
        <v>710</v>
      </c>
      <c r="S34" s="19">
        <f t="shared" si="22"/>
        <v>0.1918918918918919</v>
      </c>
      <c r="T34" s="20">
        <f t="shared" si="23"/>
        <v>3593</v>
      </c>
      <c r="U34" s="19">
        <f t="shared" si="24"/>
        <v>5.1407886453385225E-2</v>
      </c>
    </row>
    <row r="35" spans="1:21" x14ac:dyDescent="0.25">
      <c r="A35" s="17" t="s">
        <v>74</v>
      </c>
      <c r="B35" s="18">
        <v>165</v>
      </c>
      <c r="C35" s="19">
        <f t="shared" si="14"/>
        <v>7.1521456436931086E-2</v>
      </c>
      <c r="D35" s="18">
        <v>551</v>
      </c>
      <c r="E35" s="19">
        <f t="shared" si="15"/>
        <v>3.8920675284311645E-2</v>
      </c>
      <c r="F35" s="18">
        <v>223</v>
      </c>
      <c r="G35" s="19">
        <f t="shared" si="16"/>
        <v>8.2196830077405081E-2</v>
      </c>
      <c r="H35" s="18">
        <v>1032</v>
      </c>
      <c r="I35" s="19">
        <f t="shared" si="17"/>
        <v>0.10250297973778308</v>
      </c>
      <c r="J35" s="18">
        <v>481</v>
      </c>
      <c r="K35" s="19">
        <f t="shared" si="18"/>
        <v>3.4108637072755639E-2</v>
      </c>
      <c r="L35" s="18">
        <v>265</v>
      </c>
      <c r="M35" s="19">
        <f t="shared" si="19"/>
        <v>3.7146061115783571E-2</v>
      </c>
      <c r="N35" s="18">
        <v>375</v>
      </c>
      <c r="O35" s="19">
        <f t="shared" si="20"/>
        <v>4.9986670221274329E-2</v>
      </c>
      <c r="P35" s="18">
        <v>747</v>
      </c>
      <c r="Q35" s="19">
        <f t="shared" si="21"/>
        <v>9.0997685467170172E-2</v>
      </c>
      <c r="R35" s="18">
        <v>96</v>
      </c>
      <c r="S35" s="19">
        <f t="shared" si="22"/>
        <v>2.5945945945945945E-2</v>
      </c>
      <c r="T35" s="20">
        <f t="shared" si="23"/>
        <v>3935</v>
      </c>
      <c r="U35" s="19">
        <f t="shared" si="24"/>
        <v>5.6301150346248496E-2</v>
      </c>
    </row>
    <row r="36" spans="1:21" x14ac:dyDescent="0.25">
      <c r="A36" s="17" t="s">
        <v>75</v>
      </c>
      <c r="B36" s="18">
        <v>443</v>
      </c>
      <c r="C36" s="19">
        <f t="shared" si="14"/>
        <v>0.19202427394885133</v>
      </c>
      <c r="D36" s="18">
        <v>200</v>
      </c>
      <c r="E36" s="19">
        <f t="shared" si="15"/>
        <v>1.4127286854559582E-2</v>
      </c>
      <c r="F36" s="18">
        <v>235</v>
      </c>
      <c r="G36" s="19">
        <f t="shared" si="16"/>
        <v>8.6619977884260971E-2</v>
      </c>
      <c r="H36" s="18">
        <v>915</v>
      </c>
      <c r="I36" s="19">
        <f t="shared" si="17"/>
        <v>9.0882002383790225E-2</v>
      </c>
      <c r="J36" s="18">
        <v>299</v>
      </c>
      <c r="K36" s="19">
        <f t="shared" si="18"/>
        <v>2.1202666288469722E-2</v>
      </c>
      <c r="L36" s="18">
        <v>523</v>
      </c>
      <c r="M36" s="19">
        <f t="shared" si="19"/>
        <v>7.331090552284833E-2</v>
      </c>
      <c r="N36" s="18">
        <v>545</v>
      </c>
      <c r="O36" s="19">
        <f t="shared" si="20"/>
        <v>7.2647294054918682E-2</v>
      </c>
      <c r="P36" s="18">
        <v>654</v>
      </c>
      <c r="Q36" s="19">
        <f t="shared" si="21"/>
        <v>7.9668656352783529E-2</v>
      </c>
      <c r="R36" s="18">
        <v>238</v>
      </c>
      <c r="S36" s="19">
        <f t="shared" si="22"/>
        <v>6.432432432432432E-2</v>
      </c>
      <c r="T36" s="20">
        <f t="shared" si="23"/>
        <v>4052</v>
      </c>
      <c r="U36" s="19">
        <f t="shared" si="24"/>
        <v>5.7975161678017514E-2</v>
      </c>
    </row>
    <row r="37" spans="1:21" x14ac:dyDescent="0.25">
      <c r="A37" s="17" t="s">
        <v>76</v>
      </c>
      <c r="B37" s="18">
        <v>240</v>
      </c>
      <c r="C37" s="19">
        <f t="shared" si="14"/>
        <v>0.10403120936280884</v>
      </c>
      <c r="D37" s="18">
        <v>1921</v>
      </c>
      <c r="E37" s="19">
        <f t="shared" si="15"/>
        <v>0.13569259023804478</v>
      </c>
      <c r="F37" s="18">
        <v>191</v>
      </c>
      <c r="G37" s="19">
        <f t="shared" si="16"/>
        <v>7.040176925912274E-2</v>
      </c>
      <c r="H37" s="18">
        <v>915</v>
      </c>
      <c r="I37" s="19">
        <f t="shared" si="17"/>
        <v>9.0882002383790225E-2</v>
      </c>
      <c r="J37" s="18">
        <v>396</v>
      </c>
      <c r="K37" s="19">
        <f t="shared" si="18"/>
        <v>2.8081123244929798E-2</v>
      </c>
      <c r="L37" s="18">
        <v>623</v>
      </c>
      <c r="M37" s="19">
        <f t="shared" si="19"/>
        <v>8.7328287075974204E-2</v>
      </c>
      <c r="N37" s="18">
        <v>346</v>
      </c>
      <c r="O37" s="19">
        <f t="shared" si="20"/>
        <v>4.612103439082911E-2</v>
      </c>
      <c r="P37" s="18">
        <v>196</v>
      </c>
      <c r="Q37" s="19">
        <f t="shared" si="21"/>
        <v>2.3876233402363261E-2</v>
      </c>
      <c r="R37" s="18">
        <v>147</v>
      </c>
      <c r="S37" s="19">
        <f t="shared" si="22"/>
        <v>3.9729729729729726E-2</v>
      </c>
      <c r="T37" s="20">
        <f t="shared" si="23"/>
        <v>4975</v>
      </c>
      <c r="U37" s="19">
        <f t="shared" si="24"/>
        <v>7.1181251073084192E-2</v>
      </c>
    </row>
    <row r="38" spans="1:21" x14ac:dyDescent="0.25">
      <c r="A38" s="21" t="s">
        <v>83</v>
      </c>
      <c r="B38" s="18">
        <v>83</v>
      </c>
      <c r="C38" s="19">
        <f t="shared" si="14"/>
        <v>3.5977459904638055E-2</v>
      </c>
      <c r="D38" s="18">
        <v>1554</v>
      </c>
      <c r="E38" s="19">
        <f t="shared" si="15"/>
        <v>0.10976901885992794</v>
      </c>
      <c r="F38" s="18">
        <v>61</v>
      </c>
      <c r="G38" s="19">
        <f t="shared" si="16"/>
        <v>2.2484334684850719E-2</v>
      </c>
      <c r="H38" s="18">
        <v>849</v>
      </c>
      <c r="I38" s="19">
        <f t="shared" si="17"/>
        <v>8.4326579261025034E-2</v>
      </c>
      <c r="J38" s="18">
        <v>685</v>
      </c>
      <c r="K38" s="19">
        <f t="shared" si="18"/>
        <v>4.8574670259537656E-2</v>
      </c>
      <c r="L38" s="18">
        <v>902</v>
      </c>
      <c r="M38" s="19">
        <f t="shared" si="19"/>
        <v>0.12643678160919541</v>
      </c>
      <c r="N38" s="18">
        <v>507</v>
      </c>
      <c r="O38" s="19">
        <f t="shared" si="20"/>
        <v>6.758197813916289E-2</v>
      </c>
      <c r="P38" s="18">
        <v>590</v>
      </c>
      <c r="Q38" s="19">
        <f t="shared" si="21"/>
        <v>7.1872335241807778E-2</v>
      </c>
      <c r="R38" s="18">
        <v>432</v>
      </c>
      <c r="S38" s="19">
        <f t="shared" si="22"/>
        <v>0.11675675675675676</v>
      </c>
      <c r="T38" s="20">
        <f t="shared" si="23"/>
        <v>5663</v>
      </c>
      <c r="U38" s="19">
        <f t="shared" si="24"/>
        <v>8.1025010015452412E-2</v>
      </c>
    </row>
    <row r="39" spans="1:21" x14ac:dyDescent="0.25">
      <c r="A39" s="21" t="s">
        <v>64</v>
      </c>
      <c r="B39" s="18">
        <v>177</v>
      </c>
      <c r="C39" s="19">
        <f t="shared" si="14"/>
        <v>7.6723016905071523E-2</v>
      </c>
      <c r="D39" s="18">
        <v>1679</v>
      </c>
      <c r="E39" s="19">
        <f t="shared" si="15"/>
        <v>0.11859857314402769</v>
      </c>
      <c r="F39" s="18">
        <v>313</v>
      </c>
      <c r="G39" s="19">
        <f t="shared" si="16"/>
        <v>0.11537043862882418</v>
      </c>
      <c r="H39" s="18">
        <v>687</v>
      </c>
      <c r="I39" s="19">
        <f t="shared" si="17"/>
        <v>6.823599523241955E-2</v>
      </c>
      <c r="J39" s="18">
        <v>2707</v>
      </c>
      <c r="K39" s="19">
        <f t="shared" si="18"/>
        <v>0.19195858743440647</v>
      </c>
      <c r="L39" s="18">
        <v>546</v>
      </c>
      <c r="M39" s="19">
        <f t="shared" si="19"/>
        <v>7.653490328006729E-2</v>
      </c>
      <c r="N39" s="18">
        <v>1170</v>
      </c>
      <c r="O39" s="19">
        <f t="shared" si="20"/>
        <v>0.15595841109037589</v>
      </c>
      <c r="P39" s="18">
        <v>335</v>
      </c>
      <c r="Q39" s="19">
        <f t="shared" si="21"/>
        <v>4.0808868315263737E-2</v>
      </c>
      <c r="R39" s="18">
        <v>0</v>
      </c>
      <c r="S39" s="19">
        <f t="shared" si="22"/>
        <v>0</v>
      </c>
      <c r="T39" s="20">
        <f t="shared" si="23"/>
        <v>7614</v>
      </c>
      <c r="U39" s="19">
        <f t="shared" si="24"/>
        <v>0.10893950666742974</v>
      </c>
    </row>
    <row r="40" spans="1:21" x14ac:dyDescent="0.25">
      <c r="A40" s="21" t="s">
        <v>65</v>
      </c>
      <c r="B40" s="18">
        <v>0</v>
      </c>
      <c r="C40" s="19">
        <f t="shared" si="14"/>
        <v>0</v>
      </c>
      <c r="D40" s="18">
        <v>538</v>
      </c>
      <c r="E40" s="19">
        <f t="shared" si="15"/>
        <v>3.8002401638765275E-2</v>
      </c>
      <c r="F40" s="18">
        <v>100</v>
      </c>
      <c r="G40" s="19">
        <f t="shared" si="16"/>
        <v>3.6859565057132324E-2</v>
      </c>
      <c r="H40" s="18">
        <v>158</v>
      </c>
      <c r="I40" s="19">
        <f t="shared" si="17"/>
        <v>1.5693285657528804E-2</v>
      </c>
      <c r="J40" s="18">
        <v>441</v>
      </c>
      <c r="K40" s="19">
        <f t="shared" si="18"/>
        <v>3.1272159977308187E-2</v>
      </c>
      <c r="L40" s="18">
        <v>135</v>
      </c>
      <c r="M40" s="19">
        <f t="shared" si="19"/>
        <v>1.8923465096719931E-2</v>
      </c>
      <c r="N40" s="18">
        <v>79</v>
      </c>
      <c r="O40" s="19">
        <f t="shared" si="20"/>
        <v>1.0530525193281792E-2</v>
      </c>
      <c r="P40" s="18">
        <v>971</v>
      </c>
      <c r="Q40" s="19">
        <f t="shared" si="21"/>
        <v>0.11828480935558533</v>
      </c>
      <c r="R40" s="18">
        <v>0</v>
      </c>
      <c r="S40" s="19">
        <f t="shared" si="22"/>
        <v>0</v>
      </c>
      <c r="T40" s="20">
        <f t="shared" si="23"/>
        <v>2422</v>
      </c>
      <c r="U40" s="19">
        <f t="shared" si="24"/>
        <v>3.4653465346534656E-2</v>
      </c>
    </row>
    <row r="41" spans="1:21" x14ac:dyDescent="0.25">
      <c r="A41" s="22" t="s">
        <v>4</v>
      </c>
      <c r="B41" s="4">
        <f t="shared" ref="B41:U41" si="25">SUM(B29:B40)</f>
        <v>2307</v>
      </c>
      <c r="C41" s="23">
        <f t="shared" si="25"/>
        <v>1</v>
      </c>
      <c r="D41" s="4">
        <f t="shared" si="25"/>
        <v>14157</v>
      </c>
      <c r="E41" s="23">
        <f t="shared" si="25"/>
        <v>0.99999999999999989</v>
      </c>
      <c r="F41" s="4">
        <f t="shared" si="25"/>
        <v>2713</v>
      </c>
      <c r="G41" s="23">
        <f t="shared" si="25"/>
        <v>0.99999999999999989</v>
      </c>
      <c r="H41" s="4">
        <f t="shared" si="25"/>
        <v>10068</v>
      </c>
      <c r="I41" s="23">
        <f t="shared" si="25"/>
        <v>0.99999999999999989</v>
      </c>
      <c r="J41" s="4">
        <f t="shared" si="25"/>
        <v>14102</v>
      </c>
      <c r="K41" s="23">
        <f t="shared" si="25"/>
        <v>0.99999999999999989</v>
      </c>
      <c r="L41" s="4">
        <f t="shared" si="25"/>
        <v>7134</v>
      </c>
      <c r="M41" s="5">
        <f t="shared" si="25"/>
        <v>1</v>
      </c>
      <c r="N41" s="4">
        <f t="shared" si="25"/>
        <v>7502</v>
      </c>
      <c r="O41" s="5">
        <f t="shared" si="25"/>
        <v>0.99999999999999989</v>
      </c>
      <c r="P41" s="4">
        <f t="shared" si="25"/>
        <v>8209</v>
      </c>
      <c r="Q41" s="5">
        <f t="shared" si="25"/>
        <v>1</v>
      </c>
      <c r="R41" s="4">
        <f t="shared" si="25"/>
        <v>3700</v>
      </c>
      <c r="S41" s="5">
        <f t="shared" si="25"/>
        <v>1</v>
      </c>
      <c r="T41" s="6">
        <f t="shared" si="25"/>
        <v>69892</v>
      </c>
      <c r="U41" s="5">
        <f t="shared" si="25"/>
        <v>1</v>
      </c>
    </row>
    <row r="42" spans="1:21" x14ac:dyDescent="0.25">
      <c r="A42" s="7"/>
      <c r="B42" s="8"/>
      <c r="C42" s="13"/>
      <c r="D42" s="14"/>
      <c r="E42" s="13"/>
      <c r="F42" s="8"/>
      <c r="G42" s="13"/>
      <c r="H42" s="14"/>
      <c r="I42" s="13"/>
      <c r="J42" s="14"/>
      <c r="K42" s="13"/>
      <c r="L42" s="14"/>
      <c r="M42" s="13"/>
      <c r="N42" s="8"/>
      <c r="O42" s="13"/>
      <c r="P42" s="8"/>
      <c r="Q42" s="13"/>
      <c r="R42" s="15"/>
      <c r="S42" s="13"/>
    </row>
    <row r="43" spans="1:21" s="52" customFormat="1" x14ac:dyDescent="0.25"/>
    <row r="44" spans="1:21" ht="15.75" x14ac:dyDescent="0.25">
      <c r="A44" s="50" t="s">
        <v>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spans="1:21" x14ac:dyDescent="0.25">
      <c r="A45" s="44" t="s">
        <v>13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1" x14ac:dyDescent="0.25">
      <c r="A46" s="45" t="s">
        <v>82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21" x14ac:dyDescent="0.25">
      <c r="A47" s="46" t="s">
        <v>1</v>
      </c>
      <c r="B47" s="42" t="s">
        <v>2</v>
      </c>
      <c r="C47" s="49"/>
      <c r="D47" s="49"/>
      <c r="E47" s="49"/>
      <c r="F47" s="49"/>
      <c r="G47" s="49"/>
      <c r="H47" s="49"/>
      <c r="I47" s="43"/>
      <c r="J47" s="42" t="s">
        <v>3</v>
      </c>
      <c r="K47" s="49"/>
      <c r="L47" s="49"/>
      <c r="M47" s="49"/>
      <c r="N47" s="49"/>
      <c r="O47" s="49"/>
      <c r="P47" s="49"/>
      <c r="Q47" s="49"/>
      <c r="R47" s="49"/>
      <c r="S47" s="43"/>
      <c r="T47" s="64" t="s">
        <v>4</v>
      </c>
      <c r="U47" s="65"/>
    </row>
    <row r="48" spans="1:21" x14ac:dyDescent="0.25">
      <c r="A48" s="47"/>
      <c r="B48" s="42" t="s">
        <v>5</v>
      </c>
      <c r="C48" s="43"/>
      <c r="D48" s="42" t="s">
        <v>6</v>
      </c>
      <c r="E48" s="43"/>
      <c r="F48" s="42" t="s">
        <v>7</v>
      </c>
      <c r="G48" s="43"/>
      <c r="H48" s="42" t="s">
        <v>8</v>
      </c>
      <c r="I48" s="43"/>
      <c r="J48" s="42" t="s">
        <v>78</v>
      </c>
      <c r="K48" s="43"/>
      <c r="L48" s="40" t="s">
        <v>79</v>
      </c>
      <c r="M48" s="41"/>
      <c r="N48" s="42" t="s">
        <v>9</v>
      </c>
      <c r="O48" s="43"/>
      <c r="P48" s="40" t="s">
        <v>80</v>
      </c>
      <c r="Q48" s="41"/>
      <c r="R48" s="42" t="s">
        <v>81</v>
      </c>
      <c r="S48" s="43"/>
      <c r="T48" s="66"/>
      <c r="U48" s="67"/>
    </row>
    <row r="49" spans="1:21" x14ac:dyDescent="0.25">
      <c r="A49" s="48"/>
      <c r="B49" s="11" t="s">
        <v>10</v>
      </c>
      <c r="C49" s="12" t="s">
        <v>11</v>
      </c>
      <c r="D49" s="11" t="s">
        <v>10</v>
      </c>
      <c r="E49" s="12" t="s">
        <v>11</v>
      </c>
      <c r="F49" s="11" t="s">
        <v>10</v>
      </c>
      <c r="G49" s="12" t="s">
        <v>11</v>
      </c>
      <c r="H49" s="11" t="s">
        <v>10</v>
      </c>
      <c r="I49" s="12" t="s">
        <v>11</v>
      </c>
      <c r="J49" s="11" t="s">
        <v>10</v>
      </c>
      <c r="K49" s="12" t="s">
        <v>11</v>
      </c>
      <c r="L49" s="11" t="s">
        <v>10</v>
      </c>
      <c r="M49" s="12" t="s">
        <v>11</v>
      </c>
      <c r="N49" s="11" t="s">
        <v>10</v>
      </c>
      <c r="O49" s="12" t="s">
        <v>11</v>
      </c>
      <c r="P49" s="11" t="s">
        <v>10</v>
      </c>
      <c r="Q49" s="12" t="s">
        <v>11</v>
      </c>
      <c r="R49" s="11" t="s">
        <v>10</v>
      </c>
      <c r="S49" s="12" t="s">
        <v>11</v>
      </c>
      <c r="T49" s="11" t="s">
        <v>10</v>
      </c>
      <c r="U49" s="12" t="s">
        <v>11</v>
      </c>
    </row>
    <row r="50" spans="1:21" x14ac:dyDescent="0.25">
      <c r="A50" s="25" t="s">
        <v>14</v>
      </c>
      <c r="B50" s="26">
        <v>0</v>
      </c>
      <c r="C50" s="19">
        <f t="shared" ref="C50:C69" si="26">B50/$B$70</f>
        <v>0</v>
      </c>
      <c r="D50" s="26">
        <v>0</v>
      </c>
      <c r="E50" s="19">
        <f t="shared" ref="E50:E69" si="27">D50/$D$70</f>
        <v>0</v>
      </c>
      <c r="F50" s="26">
        <v>0</v>
      </c>
      <c r="G50" s="19">
        <f t="shared" ref="G50:G69" si="28">F50/$F$70</f>
        <v>0</v>
      </c>
      <c r="H50" s="26">
        <v>0</v>
      </c>
      <c r="I50" s="19">
        <f t="shared" ref="I50:I69" si="29">H50/$H$70</f>
        <v>0</v>
      </c>
      <c r="J50" s="26">
        <v>0</v>
      </c>
      <c r="K50" s="19">
        <f t="shared" ref="K50:K69" si="30">J50/$J$70</f>
        <v>0</v>
      </c>
      <c r="L50" s="26">
        <v>0</v>
      </c>
      <c r="M50" s="19">
        <f t="shared" ref="M50:M69" si="31">L50/$L$70</f>
        <v>0</v>
      </c>
      <c r="N50" s="26">
        <v>0</v>
      </c>
      <c r="O50" s="19">
        <f t="shared" ref="O50:O69" si="32">N50/$N$70</f>
        <v>0</v>
      </c>
      <c r="P50" s="26">
        <v>0</v>
      </c>
      <c r="Q50" s="19">
        <f t="shared" ref="Q50:Q69" si="33">P50/$P$70</f>
        <v>0</v>
      </c>
      <c r="R50" s="27">
        <v>0</v>
      </c>
      <c r="S50" s="19">
        <f t="shared" ref="S50:S69" si="34">R50/$R$70</f>
        <v>0</v>
      </c>
      <c r="T50" s="20">
        <f>B50+D50+F50+H50+J50+L50+N50+P50+R50</f>
        <v>0</v>
      </c>
      <c r="U50" s="19">
        <f t="shared" ref="U50:U69" si="35">T50/$T$70</f>
        <v>0</v>
      </c>
    </row>
    <row r="51" spans="1:21" x14ac:dyDescent="0.25">
      <c r="A51" s="25" t="s">
        <v>61</v>
      </c>
      <c r="B51" s="26">
        <v>4</v>
      </c>
      <c r="C51" s="19">
        <f t="shared" si="26"/>
        <v>2.8169014084507043E-2</v>
      </c>
      <c r="D51" s="26">
        <v>1</v>
      </c>
      <c r="E51" s="19">
        <f t="shared" si="27"/>
        <v>3.1152647975077881E-3</v>
      </c>
      <c r="F51" s="26">
        <v>0</v>
      </c>
      <c r="G51" s="19">
        <f t="shared" si="28"/>
        <v>0</v>
      </c>
      <c r="H51" s="26">
        <v>0</v>
      </c>
      <c r="I51" s="19">
        <f t="shared" si="29"/>
        <v>0</v>
      </c>
      <c r="J51" s="26">
        <v>0</v>
      </c>
      <c r="K51" s="19">
        <f t="shared" si="30"/>
        <v>0</v>
      </c>
      <c r="L51" s="26">
        <v>0</v>
      </c>
      <c r="M51" s="19">
        <f t="shared" si="31"/>
        <v>0</v>
      </c>
      <c r="N51" s="26">
        <v>0</v>
      </c>
      <c r="O51" s="19">
        <f t="shared" si="32"/>
        <v>0</v>
      </c>
      <c r="P51" s="26">
        <v>0</v>
      </c>
      <c r="Q51" s="19">
        <f t="shared" si="33"/>
        <v>0</v>
      </c>
      <c r="R51" s="27">
        <v>0</v>
      </c>
      <c r="S51" s="19">
        <f t="shared" si="34"/>
        <v>0</v>
      </c>
      <c r="T51" s="20">
        <f t="shared" ref="T51:T69" si="36">B51+D51+F51+H51+J51+L51+N51+P51+R51</f>
        <v>5</v>
      </c>
      <c r="U51" s="19">
        <f t="shared" si="35"/>
        <v>3.4013605442176869E-3</v>
      </c>
    </row>
    <row r="52" spans="1:21" x14ac:dyDescent="0.25">
      <c r="A52" s="25" t="s">
        <v>15</v>
      </c>
      <c r="B52" s="26">
        <v>52</v>
      </c>
      <c r="C52" s="19">
        <f t="shared" si="26"/>
        <v>0.36619718309859156</v>
      </c>
      <c r="D52" s="26">
        <v>235</v>
      </c>
      <c r="E52" s="19">
        <f t="shared" si="27"/>
        <v>0.73208722741433019</v>
      </c>
      <c r="F52" s="26">
        <v>51</v>
      </c>
      <c r="G52" s="19">
        <f t="shared" si="28"/>
        <v>0.63749999999999996</v>
      </c>
      <c r="H52" s="26">
        <v>146</v>
      </c>
      <c r="I52" s="19">
        <f t="shared" si="29"/>
        <v>0.61603375527426163</v>
      </c>
      <c r="J52" s="26">
        <v>96</v>
      </c>
      <c r="K52" s="19">
        <f t="shared" si="30"/>
        <v>0.57831325301204817</v>
      </c>
      <c r="L52" s="26">
        <v>124</v>
      </c>
      <c r="M52" s="19">
        <f t="shared" si="31"/>
        <v>0.67759562841530052</v>
      </c>
      <c r="N52" s="26">
        <v>162</v>
      </c>
      <c r="O52" s="19">
        <f t="shared" si="32"/>
        <v>0.83076923076923082</v>
      </c>
      <c r="P52" s="26">
        <v>46</v>
      </c>
      <c r="Q52" s="19">
        <f t="shared" si="33"/>
        <v>0.53488372093023251</v>
      </c>
      <c r="R52" s="27">
        <v>60</v>
      </c>
      <c r="S52" s="19">
        <f t="shared" si="34"/>
        <v>1</v>
      </c>
      <c r="T52" s="20">
        <f t="shared" si="36"/>
        <v>972</v>
      </c>
      <c r="U52" s="19">
        <f t="shared" si="35"/>
        <v>0.66122448979591841</v>
      </c>
    </row>
    <row r="53" spans="1:21" x14ac:dyDescent="0.25">
      <c r="A53" s="25" t="s">
        <v>16</v>
      </c>
      <c r="B53" s="26">
        <v>0</v>
      </c>
      <c r="C53" s="19">
        <f t="shared" si="26"/>
        <v>0</v>
      </c>
      <c r="D53" s="26">
        <v>0</v>
      </c>
      <c r="E53" s="19">
        <f t="shared" si="27"/>
        <v>0</v>
      </c>
      <c r="F53" s="26">
        <v>0</v>
      </c>
      <c r="G53" s="19">
        <f t="shared" si="28"/>
        <v>0</v>
      </c>
      <c r="H53" s="26">
        <v>0</v>
      </c>
      <c r="I53" s="19">
        <f t="shared" si="29"/>
        <v>0</v>
      </c>
      <c r="J53" s="26">
        <v>0</v>
      </c>
      <c r="K53" s="19">
        <f t="shared" si="30"/>
        <v>0</v>
      </c>
      <c r="L53" s="26">
        <v>0</v>
      </c>
      <c r="M53" s="19">
        <f t="shared" si="31"/>
        <v>0</v>
      </c>
      <c r="N53" s="26">
        <v>0</v>
      </c>
      <c r="O53" s="19">
        <f t="shared" si="32"/>
        <v>0</v>
      </c>
      <c r="P53" s="26">
        <v>0</v>
      </c>
      <c r="Q53" s="19">
        <f t="shared" si="33"/>
        <v>0</v>
      </c>
      <c r="R53" s="27">
        <v>0</v>
      </c>
      <c r="S53" s="19">
        <f t="shared" si="34"/>
        <v>0</v>
      </c>
      <c r="T53" s="20">
        <f t="shared" si="36"/>
        <v>0</v>
      </c>
      <c r="U53" s="19">
        <f t="shared" si="35"/>
        <v>0</v>
      </c>
    </row>
    <row r="54" spans="1:21" x14ac:dyDescent="0.25">
      <c r="A54" s="25" t="s">
        <v>17</v>
      </c>
      <c r="B54" s="26">
        <v>0</v>
      </c>
      <c r="C54" s="19">
        <f t="shared" si="26"/>
        <v>0</v>
      </c>
      <c r="D54" s="26">
        <v>0</v>
      </c>
      <c r="E54" s="19">
        <f t="shared" si="27"/>
        <v>0</v>
      </c>
      <c r="F54" s="26">
        <v>0</v>
      </c>
      <c r="G54" s="19">
        <f t="shared" si="28"/>
        <v>0</v>
      </c>
      <c r="H54" s="26">
        <v>0</v>
      </c>
      <c r="I54" s="19">
        <f t="shared" si="29"/>
        <v>0</v>
      </c>
      <c r="J54" s="26">
        <v>0</v>
      </c>
      <c r="K54" s="19">
        <f t="shared" si="30"/>
        <v>0</v>
      </c>
      <c r="L54" s="26">
        <v>0</v>
      </c>
      <c r="M54" s="19">
        <f t="shared" si="31"/>
        <v>0</v>
      </c>
      <c r="N54" s="26">
        <v>0</v>
      </c>
      <c r="O54" s="19">
        <f t="shared" si="32"/>
        <v>0</v>
      </c>
      <c r="P54" s="26">
        <v>0</v>
      </c>
      <c r="Q54" s="19">
        <f t="shared" si="33"/>
        <v>0</v>
      </c>
      <c r="R54" s="27">
        <v>0</v>
      </c>
      <c r="S54" s="19">
        <f t="shared" si="34"/>
        <v>0</v>
      </c>
      <c r="T54" s="20">
        <f t="shared" si="36"/>
        <v>0</v>
      </c>
      <c r="U54" s="19">
        <f t="shared" si="35"/>
        <v>0</v>
      </c>
    </row>
    <row r="55" spans="1:21" x14ac:dyDescent="0.25">
      <c r="A55" s="25" t="s">
        <v>18</v>
      </c>
      <c r="B55" s="26">
        <v>0</v>
      </c>
      <c r="C55" s="19">
        <f t="shared" si="26"/>
        <v>0</v>
      </c>
      <c r="D55" s="26">
        <v>0</v>
      </c>
      <c r="E55" s="19">
        <f t="shared" si="27"/>
        <v>0</v>
      </c>
      <c r="F55" s="26">
        <v>0</v>
      </c>
      <c r="G55" s="19">
        <f t="shared" si="28"/>
        <v>0</v>
      </c>
      <c r="H55" s="26">
        <v>0</v>
      </c>
      <c r="I55" s="19">
        <f t="shared" si="29"/>
        <v>0</v>
      </c>
      <c r="J55" s="26">
        <v>0</v>
      </c>
      <c r="K55" s="19">
        <f t="shared" si="30"/>
        <v>0</v>
      </c>
      <c r="L55" s="26">
        <v>0</v>
      </c>
      <c r="M55" s="19">
        <f t="shared" si="31"/>
        <v>0</v>
      </c>
      <c r="N55" s="26">
        <v>0</v>
      </c>
      <c r="O55" s="19">
        <f t="shared" si="32"/>
        <v>0</v>
      </c>
      <c r="P55" s="26">
        <v>0</v>
      </c>
      <c r="Q55" s="19">
        <f t="shared" si="33"/>
        <v>0</v>
      </c>
      <c r="R55" s="27">
        <v>0</v>
      </c>
      <c r="S55" s="19">
        <f t="shared" si="34"/>
        <v>0</v>
      </c>
      <c r="T55" s="20">
        <f t="shared" si="36"/>
        <v>0</v>
      </c>
      <c r="U55" s="19">
        <f t="shared" si="35"/>
        <v>0</v>
      </c>
    </row>
    <row r="56" spans="1:21" x14ac:dyDescent="0.25">
      <c r="A56" s="25" t="s">
        <v>19</v>
      </c>
      <c r="B56" s="26">
        <v>0</v>
      </c>
      <c r="C56" s="19">
        <f t="shared" si="26"/>
        <v>0</v>
      </c>
      <c r="D56" s="26">
        <v>0</v>
      </c>
      <c r="E56" s="19">
        <f t="shared" si="27"/>
        <v>0</v>
      </c>
      <c r="F56" s="26">
        <v>0</v>
      </c>
      <c r="G56" s="19">
        <f t="shared" si="28"/>
        <v>0</v>
      </c>
      <c r="H56" s="26">
        <v>0</v>
      </c>
      <c r="I56" s="19">
        <f t="shared" si="29"/>
        <v>0</v>
      </c>
      <c r="J56" s="26">
        <v>0</v>
      </c>
      <c r="K56" s="19">
        <f t="shared" si="30"/>
        <v>0</v>
      </c>
      <c r="L56" s="26">
        <v>0</v>
      </c>
      <c r="M56" s="19">
        <f t="shared" si="31"/>
        <v>0</v>
      </c>
      <c r="N56" s="26">
        <v>0</v>
      </c>
      <c r="O56" s="19">
        <f t="shared" si="32"/>
        <v>0</v>
      </c>
      <c r="P56" s="26">
        <v>0</v>
      </c>
      <c r="Q56" s="19">
        <f t="shared" si="33"/>
        <v>0</v>
      </c>
      <c r="R56" s="27">
        <v>0</v>
      </c>
      <c r="S56" s="19">
        <f t="shared" si="34"/>
        <v>0</v>
      </c>
      <c r="T56" s="20">
        <f t="shared" si="36"/>
        <v>0</v>
      </c>
      <c r="U56" s="19">
        <f t="shared" si="35"/>
        <v>0</v>
      </c>
    </row>
    <row r="57" spans="1:21" x14ac:dyDescent="0.25">
      <c r="A57" s="25" t="s">
        <v>60</v>
      </c>
      <c r="B57" s="26">
        <v>0</v>
      </c>
      <c r="C57" s="19">
        <f t="shared" si="26"/>
        <v>0</v>
      </c>
      <c r="D57" s="26">
        <v>0</v>
      </c>
      <c r="E57" s="19">
        <f t="shared" si="27"/>
        <v>0</v>
      </c>
      <c r="F57" s="26">
        <v>0</v>
      </c>
      <c r="G57" s="19">
        <f t="shared" si="28"/>
        <v>0</v>
      </c>
      <c r="H57" s="26">
        <v>0</v>
      </c>
      <c r="I57" s="19">
        <f t="shared" si="29"/>
        <v>0</v>
      </c>
      <c r="J57" s="26">
        <v>0</v>
      </c>
      <c r="K57" s="19">
        <f t="shared" si="30"/>
        <v>0</v>
      </c>
      <c r="L57" s="26">
        <v>0</v>
      </c>
      <c r="M57" s="19">
        <f t="shared" si="31"/>
        <v>0</v>
      </c>
      <c r="N57" s="26">
        <v>0</v>
      </c>
      <c r="O57" s="19">
        <f t="shared" si="32"/>
        <v>0</v>
      </c>
      <c r="P57" s="26">
        <v>0</v>
      </c>
      <c r="Q57" s="19">
        <f t="shared" si="33"/>
        <v>0</v>
      </c>
      <c r="R57" s="27">
        <v>0</v>
      </c>
      <c r="S57" s="19">
        <f t="shared" si="34"/>
        <v>0</v>
      </c>
      <c r="T57" s="20">
        <f t="shared" si="36"/>
        <v>0</v>
      </c>
      <c r="U57" s="19">
        <f t="shared" si="35"/>
        <v>0</v>
      </c>
    </row>
    <row r="58" spans="1:21" x14ac:dyDescent="0.25">
      <c r="A58" s="25" t="s">
        <v>20</v>
      </c>
      <c r="B58" s="26">
        <v>1</v>
      </c>
      <c r="C58" s="19">
        <f t="shared" si="26"/>
        <v>7.0422535211267607E-3</v>
      </c>
      <c r="D58" s="26">
        <v>17</v>
      </c>
      <c r="E58" s="19">
        <f t="shared" si="27"/>
        <v>5.2959501557632398E-2</v>
      </c>
      <c r="F58" s="26">
        <v>0</v>
      </c>
      <c r="G58" s="19">
        <f t="shared" si="28"/>
        <v>0</v>
      </c>
      <c r="H58" s="26">
        <v>0</v>
      </c>
      <c r="I58" s="19">
        <f t="shared" si="29"/>
        <v>0</v>
      </c>
      <c r="J58" s="26">
        <v>4</v>
      </c>
      <c r="K58" s="19">
        <f t="shared" si="30"/>
        <v>2.4096385542168676E-2</v>
      </c>
      <c r="L58" s="26">
        <v>8</v>
      </c>
      <c r="M58" s="19">
        <f t="shared" si="31"/>
        <v>4.3715846994535519E-2</v>
      </c>
      <c r="N58" s="26">
        <v>0</v>
      </c>
      <c r="O58" s="19">
        <f t="shared" si="32"/>
        <v>0</v>
      </c>
      <c r="P58" s="26">
        <v>1</v>
      </c>
      <c r="Q58" s="19">
        <f t="shared" si="33"/>
        <v>1.1627906976744186E-2</v>
      </c>
      <c r="R58" s="27">
        <v>0</v>
      </c>
      <c r="S58" s="19">
        <f t="shared" si="34"/>
        <v>0</v>
      </c>
      <c r="T58" s="20">
        <f t="shared" si="36"/>
        <v>31</v>
      </c>
      <c r="U58" s="19">
        <f t="shared" si="35"/>
        <v>2.1088435374149658E-2</v>
      </c>
    </row>
    <row r="59" spans="1:21" x14ac:dyDescent="0.25">
      <c r="A59" s="25" t="s">
        <v>21</v>
      </c>
      <c r="B59" s="26">
        <v>6</v>
      </c>
      <c r="C59" s="19">
        <f t="shared" si="26"/>
        <v>4.2253521126760563E-2</v>
      </c>
      <c r="D59" s="26">
        <v>13</v>
      </c>
      <c r="E59" s="19">
        <f t="shared" si="27"/>
        <v>4.0498442367601244E-2</v>
      </c>
      <c r="F59" s="26">
        <v>2</v>
      </c>
      <c r="G59" s="19">
        <f t="shared" si="28"/>
        <v>2.5000000000000001E-2</v>
      </c>
      <c r="H59" s="26">
        <v>1</v>
      </c>
      <c r="I59" s="19">
        <f t="shared" si="29"/>
        <v>4.2194092827004216E-3</v>
      </c>
      <c r="J59" s="26">
        <v>0</v>
      </c>
      <c r="K59" s="19">
        <f t="shared" si="30"/>
        <v>0</v>
      </c>
      <c r="L59" s="26">
        <v>0</v>
      </c>
      <c r="M59" s="19">
        <f t="shared" si="31"/>
        <v>0</v>
      </c>
      <c r="N59" s="26">
        <v>0</v>
      </c>
      <c r="O59" s="19">
        <f t="shared" si="32"/>
        <v>0</v>
      </c>
      <c r="P59" s="26">
        <v>1</v>
      </c>
      <c r="Q59" s="19">
        <f t="shared" si="33"/>
        <v>1.1627906976744186E-2</v>
      </c>
      <c r="R59" s="27">
        <v>0</v>
      </c>
      <c r="S59" s="19">
        <f t="shared" si="34"/>
        <v>0</v>
      </c>
      <c r="T59" s="20">
        <f t="shared" si="36"/>
        <v>23</v>
      </c>
      <c r="U59" s="19">
        <f t="shared" si="35"/>
        <v>1.5646258503401362E-2</v>
      </c>
    </row>
    <row r="60" spans="1:21" x14ac:dyDescent="0.25">
      <c r="A60" s="25" t="s">
        <v>22</v>
      </c>
      <c r="B60" s="26">
        <v>0</v>
      </c>
      <c r="C60" s="19">
        <f t="shared" si="26"/>
        <v>0</v>
      </c>
      <c r="D60" s="26">
        <v>2</v>
      </c>
      <c r="E60" s="19">
        <f t="shared" si="27"/>
        <v>6.2305295950155761E-3</v>
      </c>
      <c r="F60" s="26">
        <v>0</v>
      </c>
      <c r="G60" s="19">
        <f t="shared" si="28"/>
        <v>0</v>
      </c>
      <c r="H60" s="26">
        <v>2</v>
      </c>
      <c r="I60" s="19">
        <f t="shared" si="29"/>
        <v>8.4388185654008432E-3</v>
      </c>
      <c r="J60" s="26">
        <v>0</v>
      </c>
      <c r="K60" s="19">
        <f t="shared" si="30"/>
        <v>0</v>
      </c>
      <c r="L60" s="26">
        <v>0</v>
      </c>
      <c r="M60" s="19">
        <f t="shared" si="31"/>
        <v>0</v>
      </c>
      <c r="N60" s="26">
        <v>0</v>
      </c>
      <c r="O60" s="19">
        <f t="shared" si="32"/>
        <v>0</v>
      </c>
      <c r="P60" s="26">
        <v>0</v>
      </c>
      <c r="Q60" s="19">
        <f t="shared" si="33"/>
        <v>0</v>
      </c>
      <c r="R60" s="27">
        <v>0</v>
      </c>
      <c r="S60" s="19">
        <f t="shared" si="34"/>
        <v>0</v>
      </c>
      <c r="T60" s="20">
        <f t="shared" si="36"/>
        <v>4</v>
      </c>
      <c r="U60" s="19">
        <f t="shared" si="35"/>
        <v>2.7210884353741495E-3</v>
      </c>
    </row>
    <row r="61" spans="1:21" x14ac:dyDescent="0.25">
      <c r="A61" s="25" t="s">
        <v>23</v>
      </c>
      <c r="B61" s="26">
        <v>0</v>
      </c>
      <c r="C61" s="19">
        <f t="shared" si="26"/>
        <v>0</v>
      </c>
      <c r="D61" s="26">
        <v>0</v>
      </c>
      <c r="E61" s="19">
        <f t="shared" si="27"/>
        <v>0</v>
      </c>
      <c r="F61" s="26">
        <v>0</v>
      </c>
      <c r="G61" s="19">
        <f t="shared" si="28"/>
        <v>0</v>
      </c>
      <c r="H61" s="26">
        <v>29</v>
      </c>
      <c r="I61" s="19">
        <f t="shared" si="29"/>
        <v>0.12236286919831224</v>
      </c>
      <c r="J61" s="26">
        <v>0</v>
      </c>
      <c r="K61" s="19">
        <f t="shared" si="30"/>
        <v>0</v>
      </c>
      <c r="L61" s="26">
        <v>0</v>
      </c>
      <c r="M61" s="19">
        <f t="shared" si="31"/>
        <v>0</v>
      </c>
      <c r="N61" s="26">
        <v>0</v>
      </c>
      <c r="O61" s="19">
        <f t="shared" si="32"/>
        <v>0</v>
      </c>
      <c r="P61" s="26">
        <v>17</v>
      </c>
      <c r="Q61" s="19">
        <f t="shared" si="33"/>
        <v>0.19767441860465115</v>
      </c>
      <c r="R61" s="27">
        <v>0</v>
      </c>
      <c r="S61" s="19">
        <f t="shared" si="34"/>
        <v>0</v>
      </c>
      <c r="T61" s="20">
        <f t="shared" si="36"/>
        <v>46</v>
      </c>
      <c r="U61" s="19">
        <f t="shared" si="35"/>
        <v>3.1292517006802724E-2</v>
      </c>
    </row>
    <row r="62" spans="1:21" x14ac:dyDescent="0.25">
      <c r="A62" s="25" t="s">
        <v>24</v>
      </c>
      <c r="B62" s="26">
        <v>0</v>
      </c>
      <c r="C62" s="19">
        <f t="shared" si="26"/>
        <v>0</v>
      </c>
      <c r="D62" s="26">
        <v>0</v>
      </c>
      <c r="E62" s="19">
        <f t="shared" si="27"/>
        <v>0</v>
      </c>
      <c r="F62" s="26">
        <v>0</v>
      </c>
      <c r="G62" s="19">
        <f t="shared" si="28"/>
        <v>0</v>
      </c>
      <c r="H62" s="26">
        <v>0</v>
      </c>
      <c r="I62" s="19">
        <f t="shared" si="29"/>
        <v>0</v>
      </c>
      <c r="J62" s="26">
        <v>5</v>
      </c>
      <c r="K62" s="19">
        <f t="shared" si="30"/>
        <v>3.0120481927710843E-2</v>
      </c>
      <c r="L62" s="26">
        <v>0</v>
      </c>
      <c r="M62" s="19">
        <f t="shared" si="31"/>
        <v>0</v>
      </c>
      <c r="N62" s="26">
        <v>0</v>
      </c>
      <c r="O62" s="19">
        <f t="shared" si="32"/>
        <v>0</v>
      </c>
      <c r="P62" s="26">
        <v>1</v>
      </c>
      <c r="Q62" s="19">
        <f t="shared" si="33"/>
        <v>1.1627906976744186E-2</v>
      </c>
      <c r="R62" s="27">
        <v>0</v>
      </c>
      <c r="S62" s="19">
        <f t="shared" si="34"/>
        <v>0</v>
      </c>
      <c r="T62" s="20">
        <f t="shared" si="36"/>
        <v>6</v>
      </c>
      <c r="U62" s="19">
        <f t="shared" si="35"/>
        <v>4.0816326530612249E-3</v>
      </c>
    </row>
    <row r="63" spans="1:21" x14ac:dyDescent="0.25">
      <c r="A63" s="25" t="s">
        <v>25</v>
      </c>
      <c r="B63" s="26">
        <v>0</v>
      </c>
      <c r="C63" s="19">
        <f t="shared" si="26"/>
        <v>0</v>
      </c>
      <c r="D63" s="26">
        <v>0</v>
      </c>
      <c r="E63" s="19">
        <f t="shared" si="27"/>
        <v>0</v>
      </c>
      <c r="F63" s="26">
        <v>0</v>
      </c>
      <c r="G63" s="19">
        <f t="shared" si="28"/>
        <v>0</v>
      </c>
      <c r="H63" s="26">
        <v>0</v>
      </c>
      <c r="I63" s="19">
        <f t="shared" si="29"/>
        <v>0</v>
      </c>
      <c r="J63" s="26">
        <v>3</v>
      </c>
      <c r="K63" s="19">
        <f t="shared" si="30"/>
        <v>1.8072289156626505E-2</v>
      </c>
      <c r="L63" s="26">
        <v>6</v>
      </c>
      <c r="M63" s="19">
        <f t="shared" si="31"/>
        <v>3.2786885245901641E-2</v>
      </c>
      <c r="N63" s="26">
        <v>0</v>
      </c>
      <c r="O63" s="19">
        <f t="shared" si="32"/>
        <v>0</v>
      </c>
      <c r="P63" s="26">
        <v>4</v>
      </c>
      <c r="Q63" s="19">
        <f t="shared" si="33"/>
        <v>4.6511627906976744E-2</v>
      </c>
      <c r="R63" s="27">
        <v>0</v>
      </c>
      <c r="S63" s="19">
        <f t="shared" si="34"/>
        <v>0</v>
      </c>
      <c r="T63" s="20">
        <f t="shared" si="36"/>
        <v>13</v>
      </c>
      <c r="U63" s="19">
        <f t="shared" si="35"/>
        <v>8.8435374149659872E-3</v>
      </c>
    </row>
    <row r="64" spans="1:21" x14ac:dyDescent="0.25">
      <c r="A64" s="25" t="s">
        <v>26</v>
      </c>
      <c r="B64" s="26">
        <v>0</v>
      </c>
      <c r="C64" s="19">
        <f t="shared" si="26"/>
        <v>0</v>
      </c>
      <c r="D64" s="26">
        <v>27</v>
      </c>
      <c r="E64" s="19">
        <f t="shared" si="27"/>
        <v>8.4112149532710276E-2</v>
      </c>
      <c r="F64" s="26">
        <v>4</v>
      </c>
      <c r="G64" s="19">
        <f t="shared" si="28"/>
        <v>0.05</v>
      </c>
      <c r="H64" s="26">
        <v>1</v>
      </c>
      <c r="I64" s="19">
        <f t="shared" si="29"/>
        <v>4.2194092827004216E-3</v>
      </c>
      <c r="J64" s="26">
        <v>36</v>
      </c>
      <c r="K64" s="19">
        <f t="shared" si="30"/>
        <v>0.21686746987951808</v>
      </c>
      <c r="L64" s="26">
        <v>17</v>
      </c>
      <c r="M64" s="19">
        <f t="shared" si="31"/>
        <v>9.2896174863387984E-2</v>
      </c>
      <c r="N64" s="26">
        <v>3</v>
      </c>
      <c r="O64" s="19">
        <f t="shared" si="32"/>
        <v>1.5384615384615385E-2</v>
      </c>
      <c r="P64" s="26">
        <v>4</v>
      </c>
      <c r="Q64" s="19">
        <f t="shared" si="33"/>
        <v>4.6511627906976744E-2</v>
      </c>
      <c r="R64" s="27">
        <v>0</v>
      </c>
      <c r="S64" s="19">
        <f t="shared" si="34"/>
        <v>0</v>
      </c>
      <c r="T64" s="20">
        <f t="shared" si="36"/>
        <v>92</v>
      </c>
      <c r="U64" s="19">
        <f t="shared" si="35"/>
        <v>6.2585034013605448E-2</v>
      </c>
    </row>
    <row r="65" spans="1:21" x14ac:dyDescent="0.25">
      <c r="A65" s="25" t="s">
        <v>66</v>
      </c>
      <c r="B65" s="26">
        <v>0</v>
      </c>
      <c r="C65" s="19">
        <f t="shared" si="26"/>
        <v>0</v>
      </c>
      <c r="D65" s="26">
        <v>0</v>
      </c>
      <c r="E65" s="19">
        <f t="shared" si="27"/>
        <v>0</v>
      </c>
      <c r="F65" s="26">
        <v>8</v>
      </c>
      <c r="G65" s="19">
        <f t="shared" si="28"/>
        <v>0.1</v>
      </c>
      <c r="H65" s="26">
        <v>0</v>
      </c>
      <c r="I65" s="19">
        <f t="shared" si="29"/>
        <v>0</v>
      </c>
      <c r="J65" s="26">
        <v>1</v>
      </c>
      <c r="K65" s="19">
        <f t="shared" si="30"/>
        <v>6.024096385542169E-3</v>
      </c>
      <c r="L65" s="26">
        <v>0</v>
      </c>
      <c r="M65" s="19">
        <f t="shared" si="31"/>
        <v>0</v>
      </c>
      <c r="N65" s="26">
        <v>24</v>
      </c>
      <c r="O65" s="19">
        <f t="shared" si="32"/>
        <v>0.12307692307692308</v>
      </c>
      <c r="P65" s="26">
        <v>0</v>
      </c>
      <c r="Q65" s="19">
        <f t="shared" si="33"/>
        <v>0</v>
      </c>
      <c r="R65" s="27">
        <v>0</v>
      </c>
      <c r="S65" s="19">
        <f t="shared" si="34"/>
        <v>0</v>
      </c>
      <c r="T65" s="20">
        <f t="shared" si="36"/>
        <v>33</v>
      </c>
      <c r="U65" s="19">
        <f t="shared" si="35"/>
        <v>2.2448979591836733E-2</v>
      </c>
    </row>
    <row r="66" spans="1:21" x14ac:dyDescent="0.25">
      <c r="A66" s="25" t="s">
        <v>67</v>
      </c>
      <c r="B66" s="26">
        <v>0</v>
      </c>
      <c r="C66" s="19">
        <f t="shared" si="26"/>
        <v>0</v>
      </c>
      <c r="D66" s="26">
        <v>0</v>
      </c>
      <c r="E66" s="19">
        <f t="shared" si="27"/>
        <v>0</v>
      </c>
      <c r="F66" s="26">
        <v>0</v>
      </c>
      <c r="G66" s="19">
        <f t="shared" si="28"/>
        <v>0</v>
      </c>
      <c r="H66" s="26">
        <v>0</v>
      </c>
      <c r="I66" s="19">
        <f t="shared" si="29"/>
        <v>0</v>
      </c>
      <c r="J66" s="26">
        <v>1</v>
      </c>
      <c r="K66" s="19">
        <f t="shared" si="30"/>
        <v>6.024096385542169E-3</v>
      </c>
      <c r="L66" s="26">
        <v>8</v>
      </c>
      <c r="M66" s="19">
        <f t="shared" si="31"/>
        <v>4.3715846994535519E-2</v>
      </c>
      <c r="N66" s="26">
        <v>0</v>
      </c>
      <c r="O66" s="19">
        <f t="shared" si="32"/>
        <v>0</v>
      </c>
      <c r="P66" s="26">
        <v>0</v>
      </c>
      <c r="Q66" s="19">
        <f t="shared" si="33"/>
        <v>0</v>
      </c>
      <c r="R66" s="27">
        <v>0</v>
      </c>
      <c r="S66" s="19">
        <f t="shared" si="34"/>
        <v>0</v>
      </c>
      <c r="T66" s="20">
        <f t="shared" si="36"/>
        <v>9</v>
      </c>
      <c r="U66" s="19">
        <f t="shared" si="35"/>
        <v>6.1224489795918364E-3</v>
      </c>
    </row>
    <row r="67" spans="1:21" x14ac:dyDescent="0.25">
      <c r="A67" s="25" t="s">
        <v>77</v>
      </c>
      <c r="B67" s="26">
        <v>78</v>
      </c>
      <c r="C67" s="19">
        <f t="shared" si="26"/>
        <v>0.54929577464788737</v>
      </c>
      <c r="D67" s="26">
        <v>25</v>
      </c>
      <c r="E67" s="19">
        <f t="shared" si="27"/>
        <v>7.7881619937694699E-2</v>
      </c>
      <c r="F67" s="26">
        <v>13</v>
      </c>
      <c r="G67" s="19">
        <f t="shared" si="28"/>
        <v>0.16250000000000001</v>
      </c>
      <c r="H67" s="26">
        <v>51</v>
      </c>
      <c r="I67" s="19">
        <f t="shared" si="29"/>
        <v>0.21518987341772153</v>
      </c>
      <c r="J67" s="26">
        <v>14</v>
      </c>
      <c r="K67" s="19">
        <f t="shared" si="30"/>
        <v>8.4337349397590355E-2</v>
      </c>
      <c r="L67" s="26">
        <v>20</v>
      </c>
      <c r="M67" s="19">
        <f t="shared" si="31"/>
        <v>0.10928961748633879</v>
      </c>
      <c r="N67" s="26">
        <v>5</v>
      </c>
      <c r="O67" s="19">
        <f t="shared" si="32"/>
        <v>2.564102564102564E-2</v>
      </c>
      <c r="P67" s="26">
        <v>12</v>
      </c>
      <c r="Q67" s="19">
        <f t="shared" si="33"/>
        <v>0.13953488372093023</v>
      </c>
      <c r="R67" s="27">
        <v>0</v>
      </c>
      <c r="S67" s="19">
        <f t="shared" si="34"/>
        <v>0</v>
      </c>
      <c r="T67" s="20">
        <f t="shared" si="36"/>
        <v>218</v>
      </c>
      <c r="U67" s="19">
        <f t="shared" si="35"/>
        <v>0.14829931972789115</v>
      </c>
    </row>
    <row r="68" spans="1:21" x14ac:dyDescent="0.25">
      <c r="A68" s="25" t="s">
        <v>87</v>
      </c>
      <c r="B68" s="26">
        <v>0</v>
      </c>
      <c r="C68" s="19">
        <f t="shared" si="26"/>
        <v>0</v>
      </c>
      <c r="D68" s="26">
        <v>0</v>
      </c>
      <c r="E68" s="19">
        <f t="shared" si="27"/>
        <v>0</v>
      </c>
      <c r="F68" s="26">
        <v>0</v>
      </c>
      <c r="G68" s="19">
        <f t="shared" si="28"/>
        <v>0</v>
      </c>
      <c r="H68" s="26">
        <v>0</v>
      </c>
      <c r="I68" s="19">
        <f t="shared" si="29"/>
        <v>0</v>
      </c>
      <c r="J68" s="26">
        <v>5</v>
      </c>
      <c r="K68" s="19">
        <f t="shared" si="30"/>
        <v>3.0120481927710843E-2</v>
      </c>
      <c r="L68" s="26">
        <v>0</v>
      </c>
      <c r="M68" s="19">
        <f t="shared" si="31"/>
        <v>0</v>
      </c>
      <c r="N68" s="26">
        <v>0</v>
      </c>
      <c r="O68" s="19">
        <f t="shared" si="32"/>
        <v>0</v>
      </c>
      <c r="P68" s="26">
        <v>0</v>
      </c>
      <c r="Q68" s="19">
        <f t="shared" si="33"/>
        <v>0</v>
      </c>
      <c r="R68" s="27">
        <v>0</v>
      </c>
      <c r="S68" s="19">
        <f t="shared" si="34"/>
        <v>0</v>
      </c>
      <c r="T68" s="20">
        <f t="shared" si="36"/>
        <v>5</v>
      </c>
      <c r="U68" s="19">
        <f t="shared" si="35"/>
        <v>3.4013605442176869E-3</v>
      </c>
    </row>
    <row r="69" spans="1:21" x14ac:dyDescent="0.25">
      <c r="A69" s="25" t="s">
        <v>86</v>
      </c>
      <c r="B69" s="26">
        <v>1</v>
      </c>
      <c r="C69" s="19">
        <f t="shared" si="26"/>
        <v>7.0422535211267607E-3</v>
      </c>
      <c r="D69" s="26">
        <v>1</v>
      </c>
      <c r="E69" s="19">
        <f t="shared" si="27"/>
        <v>3.1152647975077881E-3</v>
      </c>
      <c r="F69" s="26">
        <v>2</v>
      </c>
      <c r="G69" s="19">
        <f t="shared" si="28"/>
        <v>2.5000000000000001E-2</v>
      </c>
      <c r="H69" s="26">
        <v>7</v>
      </c>
      <c r="I69" s="19">
        <f t="shared" si="29"/>
        <v>2.9535864978902954E-2</v>
      </c>
      <c r="J69" s="26">
        <v>1</v>
      </c>
      <c r="K69" s="19">
        <f t="shared" si="30"/>
        <v>6.024096385542169E-3</v>
      </c>
      <c r="L69" s="26">
        <v>0</v>
      </c>
      <c r="M69" s="19">
        <f t="shared" si="31"/>
        <v>0</v>
      </c>
      <c r="N69" s="26">
        <v>1</v>
      </c>
      <c r="O69" s="19">
        <f t="shared" si="32"/>
        <v>5.1282051282051282E-3</v>
      </c>
      <c r="P69" s="26">
        <v>0</v>
      </c>
      <c r="Q69" s="19">
        <f t="shared" si="33"/>
        <v>0</v>
      </c>
      <c r="R69" s="27">
        <v>0</v>
      </c>
      <c r="S69" s="19">
        <f t="shared" si="34"/>
        <v>0</v>
      </c>
      <c r="T69" s="20">
        <f t="shared" si="36"/>
        <v>13</v>
      </c>
      <c r="U69" s="19">
        <f t="shared" si="35"/>
        <v>8.8435374149659872E-3</v>
      </c>
    </row>
    <row r="70" spans="1:21" x14ac:dyDescent="0.25">
      <c r="A70" s="28" t="s">
        <v>4</v>
      </c>
      <c r="B70" s="29">
        <f t="shared" ref="B70:U70" si="37">SUM(B50:B69)</f>
        <v>142</v>
      </c>
      <c r="C70" s="23">
        <f t="shared" si="37"/>
        <v>1</v>
      </c>
      <c r="D70" s="29">
        <f t="shared" si="37"/>
        <v>321</v>
      </c>
      <c r="E70" s="23">
        <f t="shared" si="37"/>
        <v>1</v>
      </c>
      <c r="F70" s="30">
        <f t="shared" si="37"/>
        <v>80</v>
      </c>
      <c r="G70" s="23">
        <f t="shared" si="37"/>
        <v>1</v>
      </c>
      <c r="H70" s="29">
        <f t="shared" si="37"/>
        <v>237</v>
      </c>
      <c r="I70" s="23">
        <f t="shared" si="37"/>
        <v>0.99999999999999989</v>
      </c>
      <c r="J70" s="30">
        <f t="shared" si="37"/>
        <v>166</v>
      </c>
      <c r="K70" s="23">
        <f t="shared" si="37"/>
        <v>1</v>
      </c>
      <c r="L70" s="30">
        <f t="shared" si="37"/>
        <v>183</v>
      </c>
      <c r="M70" s="23">
        <f t="shared" si="37"/>
        <v>1</v>
      </c>
      <c r="N70" s="30">
        <f t="shared" si="37"/>
        <v>195</v>
      </c>
      <c r="O70" s="23">
        <f t="shared" si="37"/>
        <v>1.0000000000000002</v>
      </c>
      <c r="P70" s="30">
        <f t="shared" si="37"/>
        <v>86</v>
      </c>
      <c r="Q70" s="23">
        <f t="shared" si="37"/>
        <v>1</v>
      </c>
      <c r="R70" s="29">
        <f t="shared" si="37"/>
        <v>60</v>
      </c>
      <c r="S70" s="23">
        <f t="shared" si="37"/>
        <v>1</v>
      </c>
      <c r="T70" s="31">
        <f t="shared" si="37"/>
        <v>1470</v>
      </c>
      <c r="U70" s="23">
        <f t="shared" si="37"/>
        <v>1</v>
      </c>
    </row>
    <row r="74" spans="1:21" ht="15.75" x14ac:dyDescent="0.25">
      <c r="A74" s="50" t="s">
        <v>0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1:21" x14ac:dyDescent="0.25">
      <c r="A75" s="69" t="s">
        <v>27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</row>
    <row r="76" spans="1:21" x14ac:dyDescent="0.25">
      <c r="A76" s="45" t="s">
        <v>82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1:21" x14ac:dyDescent="0.25">
      <c r="A77" s="46" t="s">
        <v>1</v>
      </c>
      <c r="B77" s="42" t="s">
        <v>2</v>
      </c>
      <c r="C77" s="49"/>
      <c r="D77" s="49"/>
      <c r="E77" s="49"/>
      <c r="F77" s="49"/>
      <c r="G77" s="49"/>
      <c r="H77" s="49"/>
      <c r="I77" s="43"/>
      <c r="J77" s="42" t="s">
        <v>3</v>
      </c>
      <c r="K77" s="49"/>
      <c r="L77" s="49"/>
      <c r="M77" s="49"/>
      <c r="N77" s="49"/>
      <c r="O77" s="49"/>
      <c r="P77" s="49"/>
      <c r="Q77" s="49"/>
      <c r="R77" s="49"/>
      <c r="S77" s="43"/>
      <c r="T77" s="64" t="s">
        <v>4</v>
      </c>
      <c r="U77" s="65"/>
    </row>
    <row r="78" spans="1:21" x14ac:dyDescent="0.25">
      <c r="A78" s="47"/>
      <c r="B78" s="42" t="s">
        <v>5</v>
      </c>
      <c r="C78" s="43"/>
      <c r="D78" s="42" t="s">
        <v>6</v>
      </c>
      <c r="E78" s="43"/>
      <c r="F78" s="42" t="s">
        <v>7</v>
      </c>
      <c r="G78" s="43"/>
      <c r="H78" s="42" t="s">
        <v>8</v>
      </c>
      <c r="I78" s="43"/>
      <c r="J78" s="42" t="s">
        <v>78</v>
      </c>
      <c r="K78" s="43"/>
      <c r="L78" s="40" t="s">
        <v>79</v>
      </c>
      <c r="M78" s="41"/>
      <c r="N78" s="42" t="s">
        <v>9</v>
      </c>
      <c r="O78" s="43"/>
      <c r="P78" s="40" t="s">
        <v>80</v>
      </c>
      <c r="Q78" s="41"/>
      <c r="R78" s="42" t="s">
        <v>81</v>
      </c>
      <c r="S78" s="43"/>
      <c r="T78" s="66"/>
      <c r="U78" s="67"/>
    </row>
    <row r="79" spans="1:21" x14ac:dyDescent="0.25">
      <c r="A79" s="48"/>
      <c r="B79" s="11" t="s">
        <v>10</v>
      </c>
      <c r="C79" s="12" t="s">
        <v>11</v>
      </c>
      <c r="D79" s="11" t="s">
        <v>10</v>
      </c>
      <c r="E79" s="12" t="s">
        <v>11</v>
      </c>
      <c r="F79" s="11" t="s">
        <v>10</v>
      </c>
      <c r="G79" s="12" t="s">
        <v>11</v>
      </c>
      <c r="H79" s="11" t="s">
        <v>10</v>
      </c>
      <c r="I79" s="12" t="s">
        <v>11</v>
      </c>
      <c r="J79" s="11" t="s">
        <v>10</v>
      </c>
      <c r="K79" s="12" t="s">
        <v>11</v>
      </c>
      <c r="L79" s="11" t="s">
        <v>10</v>
      </c>
      <c r="M79" s="12" t="s">
        <v>11</v>
      </c>
      <c r="N79" s="11" t="s">
        <v>10</v>
      </c>
      <c r="O79" s="12" t="s">
        <v>11</v>
      </c>
      <c r="P79" s="11" t="s">
        <v>10</v>
      </c>
      <c r="Q79" s="12" t="s">
        <v>11</v>
      </c>
      <c r="R79" s="11" t="s">
        <v>10</v>
      </c>
      <c r="S79" s="12" t="s">
        <v>11</v>
      </c>
      <c r="T79" s="11" t="s">
        <v>10</v>
      </c>
      <c r="U79" s="12" t="s">
        <v>11</v>
      </c>
    </row>
    <row r="80" spans="1:21" x14ac:dyDescent="0.25">
      <c r="A80" s="32" t="s">
        <v>28</v>
      </c>
      <c r="B80" s="26">
        <v>0</v>
      </c>
      <c r="C80" s="19">
        <f>B80/$B$112</f>
        <v>0</v>
      </c>
      <c r="D80" s="26">
        <v>0</v>
      </c>
      <c r="E80" s="19">
        <f>D80/$D$112</f>
        <v>0</v>
      </c>
      <c r="F80" s="26">
        <v>0</v>
      </c>
      <c r="G80" s="19">
        <f t="shared" ref="G80:G112" si="38">F80/$F$112</f>
        <v>0</v>
      </c>
      <c r="H80" s="26">
        <v>0</v>
      </c>
      <c r="I80" s="19">
        <f t="shared" ref="I80:I112" si="39">H80/$H$112</f>
        <v>0</v>
      </c>
      <c r="J80" s="26">
        <v>0</v>
      </c>
      <c r="K80" s="19">
        <f t="shared" ref="K80:K112" si="40">J80/$J$112</f>
        <v>0</v>
      </c>
      <c r="L80" s="26">
        <v>1</v>
      </c>
      <c r="M80" s="19">
        <f t="shared" ref="M80:M112" si="41">L80/$L$112</f>
        <v>5.4644808743169399E-3</v>
      </c>
      <c r="N80" s="26">
        <v>0</v>
      </c>
      <c r="O80" s="19">
        <f t="shared" ref="O80:O112" si="42">N80/$N$112</f>
        <v>0</v>
      </c>
      <c r="P80" s="26">
        <v>0</v>
      </c>
      <c r="Q80" s="19">
        <f t="shared" ref="Q80:Q112" si="43">P80/$P$112</f>
        <v>0</v>
      </c>
      <c r="R80" s="33">
        <v>0</v>
      </c>
      <c r="S80" s="19">
        <f>R80/$R$112</f>
        <v>0</v>
      </c>
      <c r="T80" s="20">
        <f>B80+D80+F80+H80+J80+L80+N80+P80+R80</f>
        <v>1</v>
      </c>
      <c r="U80" s="34">
        <f>T80/$T$112</f>
        <v>6.8027210884353737E-4</v>
      </c>
    </row>
    <row r="81" spans="1:21" x14ac:dyDescent="0.25">
      <c r="A81" s="32" t="s">
        <v>29</v>
      </c>
      <c r="B81" s="26">
        <v>0</v>
      </c>
      <c r="C81" s="19">
        <f t="shared" ref="C81:C112" si="44">B81/$B$112</f>
        <v>0</v>
      </c>
      <c r="D81" s="26">
        <v>0</v>
      </c>
      <c r="E81" s="19">
        <f t="shared" ref="E81:E112" si="45">D81/$D$112</f>
        <v>0</v>
      </c>
      <c r="F81" s="26">
        <v>0</v>
      </c>
      <c r="G81" s="19">
        <f t="shared" si="38"/>
        <v>0</v>
      </c>
      <c r="H81" s="26">
        <v>0</v>
      </c>
      <c r="I81" s="19">
        <f t="shared" si="39"/>
        <v>0</v>
      </c>
      <c r="J81" s="26">
        <v>0</v>
      </c>
      <c r="K81" s="19">
        <f t="shared" si="40"/>
        <v>0</v>
      </c>
      <c r="L81" s="26">
        <v>58</v>
      </c>
      <c r="M81" s="19">
        <f t="shared" si="41"/>
        <v>0.31693989071038253</v>
      </c>
      <c r="N81" s="26">
        <v>0</v>
      </c>
      <c r="O81" s="19">
        <f t="shared" si="42"/>
        <v>0</v>
      </c>
      <c r="P81" s="26">
        <v>0</v>
      </c>
      <c r="Q81" s="19">
        <f t="shared" si="43"/>
        <v>0</v>
      </c>
      <c r="R81" s="33">
        <v>0</v>
      </c>
      <c r="S81" s="19">
        <f t="shared" ref="S81:S112" si="46">R81/$R$112</f>
        <v>0</v>
      </c>
      <c r="T81" s="20">
        <f t="shared" ref="T81:T111" si="47">B81+D81+F81+H81+J81+L81+N81+P81+R81</f>
        <v>58</v>
      </c>
      <c r="U81" s="34">
        <f t="shared" ref="U81:U111" si="48">T81/$T$112</f>
        <v>3.9455782312925167E-2</v>
      </c>
    </row>
    <row r="82" spans="1:21" x14ac:dyDescent="0.25">
      <c r="A82" s="32" t="s">
        <v>30</v>
      </c>
      <c r="B82" s="26">
        <v>0</v>
      </c>
      <c r="C82" s="19">
        <f t="shared" si="44"/>
        <v>0</v>
      </c>
      <c r="D82" s="26">
        <v>0</v>
      </c>
      <c r="E82" s="19">
        <f t="shared" si="45"/>
        <v>0</v>
      </c>
      <c r="F82" s="26">
        <v>0</v>
      </c>
      <c r="G82" s="19">
        <f t="shared" si="38"/>
        <v>0</v>
      </c>
      <c r="H82" s="26">
        <v>0</v>
      </c>
      <c r="I82" s="19">
        <f t="shared" si="39"/>
        <v>0</v>
      </c>
      <c r="J82" s="26">
        <v>0</v>
      </c>
      <c r="K82" s="19">
        <f t="shared" si="40"/>
        <v>0</v>
      </c>
      <c r="L82" s="26">
        <v>105</v>
      </c>
      <c r="M82" s="19">
        <f t="shared" si="41"/>
        <v>0.57377049180327866</v>
      </c>
      <c r="N82" s="26">
        <v>0</v>
      </c>
      <c r="O82" s="19">
        <f t="shared" si="42"/>
        <v>0</v>
      </c>
      <c r="P82" s="26">
        <v>0</v>
      </c>
      <c r="Q82" s="19">
        <f t="shared" si="43"/>
        <v>0</v>
      </c>
      <c r="R82" s="33">
        <v>0</v>
      </c>
      <c r="S82" s="19">
        <f t="shared" si="46"/>
        <v>0</v>
      </c>
      <c r="T82" s="20">
        <f t="shared" si="47"/>
        <v>105</v>
      </c>
      <c r="U82" s="34">
        <f t="shared" si="48"/>
        <v>7.1428571428571425E-2</v>
      </c>
    </row>
    <row r="83" spans="1:21" x14ac:dyDescent="0.25">
      <c r="A83" s="32" t="s">
        <v>62</v>
      </c>
      <c r="B83" s="26">
        <v>133</v>
      </c>
      <c r="C83" s="19">
        <f t="shared" si="44"/>
        <v>0.94326241134751776</v>
      </c>
      <c r="D83" s="26">
        <v>237</v>
      </c>
      <c r="E83" s="19">
        <f t="shared" si="45"/>
        <v>0.73831775700934577</v>
      </c>
      <c r="F83" s="26">
        <v>71</v>
      </c>
      <c r="G83" s="19">
        <f t="shared" si="38"/>
        <v>0.88749999999999996</v>
      </c>
      <c r="H83" s="26">
        <v>214</v>
      </c>
      <c r="I83" s="19">
        <f t="shared" si="39"/>
        <v>0.90295358649789026</v>
      </c>
      <c r="J83" s="26">
        <v>0</v>
      </c>
      <c r="K83" s="19">
        <f t="shared" si="40"/>
        <v>0</v>
      </c>
      <c r="L83" s="26">
        <v>0</v>
      </c>
      <c r="M83" s="19">
        <f t="shared" si="41"/>
        <v>0</v>
      </c>
      <c r="N83" s="26">
        <v>0</v>
      </c>
      <c r="O83" s="19">
        <f t="shared" si="42"/>
        <v>0</v>
      </c>
      <c r="P83" s="26">
        <v>0</v>
      </c>
      <c r="Q83" s="19">
        <f t="shared" si="43"/>
        <v>0</v>
      </c>
      <c r="R83" s="33">
        <v>60</v>
      </c>
      <c r="S83" s="19">
        <f t="shared" si="46"/>
        <v>1</v>
      </c>
      <c r="T83" s="20">
        <f t="shared" si="47"/>
        <v>715</v>
      </c>
      <c r="U83" s="34">
        <f t="shared" si="48"/>
        <v>0.48639455782312924</v>
      </c>
    </row>
    <row r="84" spans="1:21" x14ac:dyDescent="0.25">
      <c r="A84" s="32" t="s">
        <v>31</v>
      </c>
      <c r="B84" s="26">
        <v>0</v>
      </c>
      <c r="C84" s="19">
        <f t="shared" si="44"/>
        <v>0</v>
      </c>
      <c r="D84" s="26">
        <v>0</v>
      </c>
      <c r="E84" s="19">
        <f t="shared" si="45"/>
        <v>0</v>
      </c>
      <c r="F84" s="26">
        <v>0</v>
      </c>
      <c r="G84" s="19">
        <f t="shared" si="38"/>
        <v>0</v>
      </c>
      <c r="H84" s="26">
        <v>0</v>
      </c>
      <c r="I84" s="19">
        <f t="shared" si="39"/>
        <v>0</v>
      </c>
      <c r="J84" s="26">
        <v>0</v>
      </c>
      <c r="K84" s="19">
        <f t="shared" si="40"/>
        <v>0</v>
      </c>
      <c r="L84" s="26">
        <v>0</v>
      </c>
      <c r="M84" s="19">
        <f t="shared" si="41"/>
        <v>0</v>
      </c>
      <c r="N84" s="26">
        <v>0</v>
      </c>
      <c r="O84" s="19">
        <f t="shared" si="42"/>
        <v>0</v>
      </c>
      <c r="P84" s="26">
        <v>0</v>
      </c>
      <c r="Q84" s="19">
        <f t="shared" si="43"/>
        <v>0</v>
      </c>
      <c r="R84" s="33">
        <v>0</v>
      </c>
      <c r="S84" s="19">
        <f t="shared" si="46"/>
        <v>0</v>
      </c>
      <c r="T84" s="20">
        <f t="shared" si="47"/>
        <v>0</v>
      </c>
      <c r="U84" s="34">
        <f t="shared" si="48"/>
        <v>0</v>
      </c>
    </row>
    <row r="85" spans="1:21" x14ac:dyDescent="0.25">
      <c r="A85" s="32" t="s">
        <v>32</v>
      </c>
      <c r="B85" s="26">
        <v>0</v>
      </c>
      <c r="C85" s="19">
        <f t="shared" si="44"/>
        <v>0</v>
      </c>
      <c r="D85" s="26">
        <v>0</v>
      </c>
      <c r="E85" s="19">
        <f t="shared" si="45"/>
        <v>0</v>
      </c>
      <c r="F85" s="26">
        <v>0</v>
      </c>
      <c r="G85" s="19">
        <f t="shared" si="38"/>
        <v>0</v>
      </c>
      <c r="H85" s="26">
        <v>0</v>
      </c>
      <c r="I85" s="19">
        <f t="shared" si="39"/>
        <v>0</v>
      </c>
      <c r="J85" s="26">
        <v>0</v>
      </c>
      <c r="K85" s="19">
        <f t="shared" si="40"/>
        <v>0</v>
      </c>
      <c r="L85" s="26">
        <v>0</v>
      </c>
      <c r="M85" s="19">
        <f t="shared" si="41"/>
        <v>0</v>
      </c>
      <c r="N85" s="26">
        <v>145</v>
      </c>
      <c r="O85" s="19">
        <f t="shared" si="42"/>
        <v>0.74358974358974361</v>
      </c>
      <c r="P85" s="26">
        <v>0</v>
      </c>
      <c r="Q85" s="19">
        <f t="shared" si="43"/>
        <v>0</v>
      </c>
      <c r="R85" s="33">
        <v>0</v>
      </c>
      <c r="S85" s="19">
        <f t="shared" si="46"/>
        <v>0</v>
      </c>
      <c r="T85" s="20">
        <f t="shared" si="47"/>
        <v>145</v>
      </c>
      <c r="U85" s="34">
        <f t="shared" si="48"/>
        <v>9.8639455782312924E-2</v>
      </c>
    </row>
    <row r="86" spans="1:21" x14ac:dyDescent="0.25">
      <c r="A86" s="32" t="s">
        <v>34</v>
      </c>
      <c r="B86" s="26">
        <v>0</v>
      </c>
      <c r="C86" s="19">
        <f t="shared" si="44"/>
        <v>0</v>
      </c>
      <c r="D86" s="26">
        <v>0</v>
      </c>
      <c r="E86" s="19">
        <f t="shared" si="45"/>
        <v>0</v>
      </c>
      <c r="F86" s="26">
        <v>0</v>
      </c>
      <c r="G86" s="19">
        <f t="shared" si="38"/>
        <v>0</v>
      </c>
      <c r="H86" s="26">
        <v>0</v>
      </c>
      <c r="I86" s="19">
        <f t="shared" si="39"/>
        <v>0</v>
      </c>
      <c r="J86" s="26">
        <v>0</v>
      </c>
      <c r="K86" s="19">
        <f t="shared" si="40"/>
        <v>0</v>
      </c>
      <c r="L86" s="26">
        <v>0</v>
      </c>
      <c r="M86" s="19">
        <f t="shared" si="41"/>
        <v>0</v>
      </c>
      <c r="N86" s="26">
        <v>0</v>
      </c>
      <c r="O86" s="19">
        <f t="shared" si="42"/>
        <v>0</v>
      </c>
      <c r="P86" s="26">
        <v>27</v>
      </c>
      <c r="Q86" s="19">
        <f t="shared" si="43"/>
        <v>0.31034482758620691</v>
      </c>
      <c r="R86" s="33">
        <v>0</v>
      </c>
      <c r="S86" s="19">
        <f t="shared" si="46"/>
        <v>0</v>
      </c>
      <c r="T86" s="20">
        <f t="shared" si="47"/>
        <v>27</v>
      </c>
      <c r="U86" s="34">
        <f t="shared" si="48"/>
        <v>1.8367346938775512E-2</v>
      </c>
    </row>
    <row r="87" spans="1:21" x14ac:dyDescent="0.25">
      <c r="A87" s="32" t="s">
        <v>33</v>
      </c>
      <c r="B87" s="26">
        <v>0</v>
      </c>
      <c r="C87" s="19">
        <f t="shared" si="44"/>
        <v>0</v>
      </c>
      <c r="D87" s="26">
        <v>0</v>
      </c>
      <c r="E87" s="19">
        <f t="shared" si="45"/>
        <v>0</v>
      </c>
      <c r="F87" s="26">
        <v>0</v>
      </c>
      <c r="G87" s="19">
        <f t="shared" si="38"/>
        <v>0</v>
      </c>
      <c r="H87" s="26">
        <v>0</v>
      </c>
      <c r="I87" s="19">
        <f t="shared" si="39"/>
        <v>0</v>
      </c>
      <c r="J87" s="26">
        <v>0</v>
      </c>
      <c r="K87" s="19">
        <f t="shared" si="40"/>
        <v>0</v>
      </c>
      <c r="L87" s="26">
        <v>0</v>
      </c>
      <c r="M87" s="19">
        <f t="shared" si="41"/>
        <v>0</v>
      </c>
      <c r="N87" s="26">
        <v>0</v>
      </c>
      <c r="O87" s="19">
        <f t="shared" si="42"/>
        <v>0</v>
      </c>
      <c r="P87" s="26">
        <v>0</v>
      </c>
      <c r="Q87" s="19">
        <f t="shared" si="43"/>
        <v>0</v>
      </c>
      <c r="R87" s="33">
        <v>0</v>
      </c>
      <c r="S87" s="19">
        <f t="shared" si="46"/>
        <v>0</v>
      </c>
      <c r="T87" s="20">
        <f t="shared" si="47"/>
        <v>0</v>
      </c>
      <c r="U87" s="34">
        <f t="shared" si="48"/>
        <v>0</v>
      </c>
    </row>
    <row r="88" spans="1:21" x14ac:dyDescent="0.25">
      <c r="A88" s="32" t="s">
        <v>35</v>
      </c>
      <c r="B88" s="26">
        <v>0</v>
      </c>
      <c r="C88" s="19">
        <f t="shared" si="44"/>
        <v>0</v>
      </c>
      <c r="D88" s="26">
        <v>3</v>
      </c>
      <c r="E88" s="19">
        <f t="shared" si="45"/>
        <v>9.3457943925233638E-3</v>
      </c>
      <c r="F88" s="26">
        <v>0</v>
      </c>
      <c r="G88" s="19">
        <f t="shared" si="38"/>
        <v>0</v>
      </c>
      <c r="H88" s="26">
        <v>0</v>
      </c>
      <c r="I88" s="19">
        <f t="shared" si="39"/>
        <v>0</v>
      </c>
      <c r="J88" s="26">
        <v>0</v>
      </c>
      <c r="K88" s="19">
        <f t="shared" si="40"/>
        <v>0</v>
      </c>
      <c r="L88" s="26">
        <v>0</v>
      </c>
      <c r="M88" s="19">
        <f t="shared" si="41"/>
        <v>0</v>
      </c>
      <c r="N88" s="26">
        <v>0</v>
      </c>
      <c r="O88" s="19">
        <f t="shared" si="42"/>
        <v>0</v>
      </c>
      <c r="P88" s="26">
        <v>0</v>
      </c>
      <c r="Q88" s="19">
        <f t="shared" si="43"/>
        <v>0</v>
      </c>
      <c r="R88" s="33">
        <v>0</v>
      </c>
      <c r="S88" s="19">
        <f t="shared" si="46"/>
        <v>0</v>
      </c>
      <c r="T88" s="20">
        <f t="shared" si="47"/>
        <v>3</v>
      </c>
      <c r="U88" s="34">
        <f t="shared" si="48"/>
        <v>2.0408163265306124E-3</v>
      </c>
    </row>
    <row r="89" spans="1:21" x14ac:dyDescent="0.25">
      <c r="A89" s="32" t="s">
        <v>57</v>
      </c>
      <c r="B89" s="26">
        <v>0</v>
      </c>
      <c r="C89" s="19">
        <f t="shared" si="44"/>
        <v>0</v>
      </c>
      <c r="D89" s="26">
        <v>0</v>
      </c>
      <c r="E89" s="19">
        <f t="shared" si="45"/>
        <v>0</v>
      </c>
      <c r="F89" s="26">
        <v>0</v>
      </c>
      <c r="G89" s="19">
        <f t="shared" si="38"/>
        <v>0</v>
      </c>
      <c r="H89" s="26">
        <v>0</v>
      </c>
      <c r="I89" s="19">
        <f t="shared" si="39"/>
        <v>0</v>
      </c>
      <c r="J89" s="26">
        <v>0</v>
      </c>
      <c r="K89" s="19">
        <f t="shared" si="40"/>
        <v>0</v>
      </c>
      <c r="L89" s="26">
        <v>0</v>
      </c>
      <c r="M89" s="19">
        <f t="shared" si="41"/>
        <v>0</v>
      </c>
      <c r="N89" s="26">
        <v>0</v>
      </c>
      <c r="O89" s="19">
        <f t="shared" si="42"/>
        <v>0</v>
      </c>
      <c r="P89" s="26">
        <v>0</v>
      </c>
      <c r="Q89" s="19">
        <f t="shared" si="43"/>
        <v>0</v>
      </c>
      <c r="R89" s="33">
        <v>0</v>
      </c>
      <c r="S89" s="19">
        <f t="shared" si="46"/>
        <v>0</v>
      </c>
      <c r="T89" s="20">
        <f t="shared" si="47"/>
        <v>0</v>
      </c>
      <c r="U89" s="34">
        <f t="shared" si="48"/>
        <v>0</v>
      </c>
    </row>
    <row r="90" spans="1:21" x14ac:dyDescent="0.25">
      <c r="A90" s="32" t="s">
        <v>40</v>
      </c>
      <c r="B90" s="26">
        <v>0</v>
      </c>
      <c r="C90" s="19">
        <f t="shared" si="44"/>
        <v>0</v>
      </c>
      <c r="D90" s="26">
        <v>0</v>
      </c>
      <c r="E90" s="19">
        <f t="shared" si="45"/>
        <v>0</v>
      </c>
      <c r="F90" s="26">
        <v>0</v>
      </c>
      <c r="G90" s="19">
        <f t="shared" si="38"/>
        <v>0</v>
      </c>
      <c r="H90" s="26">
        <v>1</v>
      </c>
      <c r="I90" s="19">
        <f t="shared" si="39"/>
        <v>4.2194092827004216E-3</v>
      </c>
      <c r="J90" s="26">
        <v>0</v>
      </c>
      <c r="K90" s="19">
        <f t="shared" si="40"/>
        <v>0</v>
      </c>
      <c r="L90" s="26">
        <v>0</v>
      </c>
      <c r="M90" s="19">
        <f t="shared" si="41"/>
        <v>0</v>
      </c>
      <c r="N90" s="26">
        <v>13</v>
      </c>
      <c r="O90" s="19">
        <f t="shared" si="42"/>
        <v>6.6666666666666666E-2</v>
      </c>
      <c r="P90" s="26">
        <v>0</v>
      </c>
      <c r="Q90" s="19">
        <f t="shared" si="43"/>
        <v>0</v>
      </c>
      <c r="R90" s="33">
        <v>0</v>
      </c>
      <c r="S90" s="19">
        <f t="shared" si="46"/>
        <v>0</v>
      </c>
      <c r="T90" s="20">
        <f t="shared" si="47"/>
        <v>14</v>
      </c>
      <c r="U90" s="34">
        <f t="shared" si="48"/>
        <v>9.5238095238095247E-3</v>
      </c>
    </row>
    <row r="91" spans="1:21" x14ac:dyDescent="0.25">
      <c r="A91" s="32" t="s">
        <v>36</v>
      </c>
      <c r="B91" s="26">
        <v>0</v>
      </c>
      <c r="C91" s="19">
        <f t="shared" si="44"/>
        <v>0</v>
      </c>
      <c r="D91" s="26">
        <v>0</v>
      </c>
      <c r="E91" s="19">
        <f t="shared" si="45"/>
        <v>0</v>
      </c>
      <c r="F91" s="26">
        <v>0</v>
      </c>
      <c r="G91" s="19">
        <f t="shared" si="38"/>
        <v>0</v>
      </c>
      <c r="H91" s="26">
        <v>0</v>
      </c>
      <c r="I91" s="19">
        <f t="shared" si="39"/>
        <v>0</v>
      </c>
      <c r="J91" s="26">
        <v>0</v>
      </c>
      <c r="K91" s="19">
        <f t="shared" si="40"/>
        <v>0</v>
      </c>
      <c r="L91" s="26">
        <v>7</v>
      </c>
      <c r="M91" s="19">
        <f t="shared" si="41"/>
        <v>3.825136612021858E-2</v>
      </c>
      <c r="N91" s="26">
        <v>0</v>
      </c>
      <c r="O91" s="19">
        <f t="shared" si="42"/>
        <v>0</v>
      </c>
      <c r="P91" s="26">
        <v>0</v>
      </c>
      <c r="Q91" s="19">
        <f t="shared" si="43"/>
        <v>0</v>
      </c>
      <c r="R91" s="33">
        <v>0</v>
      </c>
      <c r="S91" s="19">
        <f t="shared" si="46"/>
        <v>0</v>
      </c>
      <c r="T91" s="20">
        <f t="shared" si="47"/>
        <v>7</v>
      </c>
      <c r="U91" s="34">
        <f t="shared" si="48"/>
        <v>4.7619047619047623E-3</v>
      </c>
    </row>
    <row r="92" spans="1:21" x14ac:dyDescent="0.25">
      <c r="A92" s="32" t="s">
        <v>37</v>
      </c>
      <c r="B92" s="26">
        <v>0</v>
      </c>
      <c r="C92" s="19">
        <f t="shared" si="44"/>
        <v>0</v>
      </c>
      <c r="D92" s="26">
        <v>5</v>
      </c>
      <c r="E92" s="19">
        <f t="shared" si="45"/>
        <v>1.5576323987538941E-2</v>
      </c>
      <c r="F92" s="26">
        <v>0</v>
      </c>
      <c r="G92" s="19">
        <f t="shared" si="38"/>
        <v>0</v>
      </c>
      <c r="H92" s="26">
        <v>0</v>
      </c>
      <c r="I92" s="19">
        <f t="shared" si="39"/>
        <v>0</v>
      </c>
      <c r="J92" s="26">
        <v>0</v>
      </c>
      <c r="K92" s="19">
        <f t="shared" si="40"/>
        <v>0</v>
      </c>
      <c r="L92" s="26">
        <v>0</v>
      </c>
      <c r="M92" s="19">
        <f t="shared" si="41"/>
        <v>0</v>
      </c>
      <c r="N92" s="26">
        <v>0</v>
      </c>
      <c r="O92" s="19">
        <f t="shared" si="42"/>
        <v>0</v>
      </c>
      <c r="P92" s="26">
        <v>2</v>
      </c>
      <c r="Q92" s="19">
        <f t="shared" si="43"/>
        <v>2.2988505747126436E-2</v>
      </c>
      <c r="R92" s="33">
        <v>0</v>
      </c>
      <c r="S92" s="19">
        <f t="shared" si="46"/>
        <v>0</v>
      </c>
      <c r="T92" s="20">
        <f t="shared" si="47"/>
        <v>7</v>
      </c>
      <c r="U92" s="34">
        <f t="shared" si="48"/>
        <v>4.7619047619047623E-3</v>
      </c>
    </row>
    <row r="93" spans="1:21" x14ac:dyDescent="0.25">
      <c r="A93" s="32" t="s">
        <v>38</v>
      </c>
      <c r="B93" s="26">
        <v>1</v>
      </c>
      <c r="C93" s="19">
        <f t="shared" si="44"/>
        <v>7.0921985815602835E-3</v>
      </c>
      <c r="D93" s="26">
        <v>1</v>
      </c>
      <c r="E93" s="19">
        <f t="shared" si="45"/>
        <v>3.1152647975077881E-3</v>
      </c>
      <c r="F93" s="26">
        <v>0</v>
      </c>
      <c r="G93" s="19">
        <f t="shared" si="38"/>
        <v>0</v>
      </c>
      <c r="H93" s="26">
        <v>0</v>
      </c>
      <c r="I93" s="19">
        <f t="shared" si="39"/>
        <v>0</v>
      </c>
      <c r="J93" s="26">
        <v>0</v>
      </c>
      <c r="K93" s="19">
        <f t="shared" si="40"/>
        <v>0</v>
      </c>
      <c r="L93" s="26">
        <v>0</v>
      </c>
      <c r="M93" s="19">
        <f t="shared" si="41"/>
        <v>0</v>
      </c>
      <c r="N93" s="26">
        <v>0</v>
      </c>
      <c r="O93" s="19">
        <f t="shared" si="42"/>
        <v>0</v>
      </c>
      <c r="P93" s="26">
        <v>55</v>
      </c>
      <c r="Q93" s="19">
        <f t="shared" si="43"/>
        <v>0.63218390804597702</v>
      </c>
      <c r="R93" s="33">
        <v>0</v>
      </c>
      <c r="S93" s="19">
        <f t="shared" si="46"/>
        <v>0</v>
      </c>
      <c r="T93" s="20">
        <f t="shared" si="47"/>
        <v>57</v>
      </c>
      <c r="U93" s="34">
        <f t="shared" si="48"/>
        <v>3.8775510204081633E-2</v>
      </c>
    </row>
    <row r="94" spans="1:21" x14ac:dyDescent="0.25">
      <c r="A94" s="32" t="s">
        <v>39</v>
      </c>
      <c r="B94" s="26">
        <v>0</v>
      </c>
      <c r="C94" s="19">
        <f t="shared" si="44"/>
        <v>0</v>
      </c>
      <c r="D94" s="26">
        <v>1</v>
      </c>
      <c r="E94" s="19">
        <f t="shared" si="45"/>
        <v>3.1152647975077881E-3</v>
      </c>
      <c r="F94" s="26">
        <v>0</v>
      </c>
      <c r="G94" s="19">
        <f t="shared" si="38"/>
        <v>0</v>
      </c>
      <c r="H94" s="26">
        <v>0</v>
      </c>
      <c r="I94" s="19">
        <f t="shared" si="39"/>
        <v>0</v>
      </c>
      <c r="J94" s="26">
        <v>1</v>
      </c>
      <c r="K94" s="19">
        <f t="shared" si="40"/>
        <v>6.024096385542169E-3</v>
      </c>
      <c r="L94" s="26">
        <v>0</v>
      </c>
      <c r="M94" s="19">
        <f t="shared" si="41"/>
        <v>0</v>
      </c>
      <c r="N94" s="26">
        <v>0</v>
      </c>
      <c r="O94" s="19">
        <f t="shared" si="42"/>
        <v>0</v>
      </c>
      <c r="P94" s="26">
        <v>0</v>
      </c>
      <c r="Q94" s="19">
        <f t="shared" si="43"/>
        <v>0</v>
      </c>
      <c r="R94" s="33">
        <v>0</v>
      </c>
      <c r="S94" s="19">
        <f t="shared" si="46"/>
        <v>0</v>
      </c>
      <c r="T94" s="20">
        <f t="shared" si="47"/>
        <v>2</v>
      </c>
      <c r="U94" s="34">
        <f t="shared" si="48"/>
        <v>1.3605442176870747E-3</v>
      </c>
    </row>
    <row r="95" spans="1:21" x14ac:dyDescent="0.25">
      <c r="A95" s="32" t="s">
        <v>41</v>
      </c>
      <c r="B95" s="26">
        <v>0</v>
      </c>
      <c r="C95" s="19">
        <f t="shared" si="44"/>
        <v>0</v>
      </c>
      <c r="D95" s="26">
        <v>2</v>
      </c>
      <c r="E95" s="19">
        <f t="shared" si="45"/>
        <v>6.2305295950155761E-3</v>
      </c>
      <c r="F95" s="26">
        <v>0</v>
      </c>
      <c r="G95" s="19">
        <f t="shared" si="38"/>
        <v>0</v>
      </c>
      <c r="H95" s="26">
        <v>0</v>
      </c>
      <c r="I95" s="19">
        <f t="shared" si="39"/>
        <v>0</v>
      </c>
      <c r="J95" s="26">
        <v>0</v>
      </c>
      <c r="K95" s="19">
        <f t="shared" si="40"/>
        <v>0</v>
      </c>
      <c r="L95" s="26">
        <v>0</v>
      </c>
      <c r="M95" s="19">
        <f t="shared" si="41"/>
        <v>0</v>
      </c>
      <c r="N95" s="26">
        <v>5</v>
      </c>
      <c r="O95" s="19">
        <f t="shared" si="42"/>
        <v>2.564102564102564E-2</v>
      </c>
      <c r="P95" s="26">
        <v>0</v>
      </c>
      <c r="Q95" s="19">
        <f t="shared" si="43"/>
        <v>0</v>
      </c>
      <c r="R95" s="33">
        <v>0</v>
      </c>
      <c r="S95" s="19">
        <f t="shared" si="46"/>
        <v>0</v>
      </c>
      <c r="T95" s="20">
        <f t="shared" si="47"/>
        <v>7</v>
      </c>
      <c r="U95" s="34">
        <f t="shared" si="48"/>
        <v>4.7619047619047623E-3</v>
      </c>
    </row>
    <row r="96" spans="1:21" x14ac:dyDescent="0.25">
      <c r="A96" s="32" t="s">
        <v>55</v>
      </c>
      <c r="B96" s="26">
        <v>1</v>
      </c>
      <c r="C96" s="19">
        <f t="shared" si="44"/>
        <v>7.0921985815602835E-3</v>
      </c>
      <c r="D96" s="26">
        <v>0</v>
      </c>
      <c r="E96" s="19">
        <f t="shared" si="45"/>
        <v>0</v>
      </c>
      <c r="F96" s="26">
        <v>0</v>
      </c>
      <c r="G96" s="19">
        <f t="shared" si="38"/>
        <v>0</v>
      </c>
      <c r="H96" s="26">
        <v>6</v>
      </c>
      <c r="I96" s="19">
        <f t="shared" si="39"/>
        <v>2.5316455696202531E-2</v>
      </c>
      <c r="J96" s="26">
        <v>2</v>
      </c>
      <c r="K96" s="19">
        <f t="shared" si="40"/>
        <v>1.2048192771084338E-2</v>
      </c>
      <c r="L96" s="26">
        <v>0</v>
      </c>
      <c r="M96" s="19">
        <f t="shared" si="41"/>
        <v>0</v>
      </c>
      <c r="N96" s="26">
        <v>0</v>
      </c>
      <c r="O96" s="19">
        <f t="shared" si="42"/>
        <v>0</v>
      </c>
      <c r="P96" s="26">
        <v>0</v>
      </c>
      <c r="Q96" s="19">
        <f t="shared" si="43"/>
        <v>0</v>
      </c>
      <c r="R96" s="33">
        <v>0</v>
      </c>
      <c r="S96" s="19">
        <f t="shared" si="46"/>
        <v>0</v>
      </c>
      <c r="T96" s="20">
        <f t="shared" si="47"/>
        <v>9</v>
      </c>
      <c r="U96" s="34">
        <f t="shared" si="48"/>
        <v>6.1224489795918364E-3</v>
      </c>
    </row>
    <row r="97" spans="1:21" x14ac:dyDescent="0.25">
      <c r="A97" s="32" t="s">
        <v>42</v>
      </c>
      <c r="B97" s="26">
        <v>0</v>
      </c>
      <c r="C97" s="19">
        <f t="shared" si="44"/>
        <v>0</v>
      </c>
      <c r="D97" s="26">
        <v>0</v>
      </c>
      <c r="E97" s="19">
        <f t="shared" si="45"/>
        <v>0</v>
      </c>
      <c r="F97" s="26">
        <v>0</v>
      </c>
      <c r="G97" s="19">
        <f t="shared" si="38"/>
        <v>0</v>
      </c>
      <c r="H97" s="26">
        <v>0</v>
      </c>
      <c r="I97" s="19">
        <f t="shared" si="39"/>
        <v>0</v>
      </c>
      <c r="J97" s="26">
        <v>0</v>
      </c>
      <c r="K97" s="19">
        <f t="shared" si="40"/>
        <v>0</v>
      </c>
      <c r="L97" s="26">
        <v>0</v>
      </c>
      <c r="M97" s="19">
        <f t="shared" si="41"/>
        <v>0</v>
      </c>
      <c r="N97" s="26">
        <v>0</v>
      </c>
      <c r="O97" s="19">
        <f t="shared" si="42"/>
        <v>0</v>
      </c>
      <c r="P97" s="26">
        <v>0</v>
      </c>
      <c r="Q97" s="19">
        <f t="shared" si="43"/>
        <v>0</v>
      </c>
      <c r="R97" s="33">
        <v>0</v>
      </c>
      <c r="S97" s="19">
        <f t="shared" si="46"/>
        <v>0</v>
      </c>
      <c r="T97" s="20">
        <f t="shared" si="47"/>
        <v>0</v>
      </c>
      <c r="U97" s="34">
        <f t="shared" si="48"/>
        <v>0</v>
      </c>
    </row>
    <row r="98" spans="1:21" x14ac:dyDescent="0.25">
      <c r="A98" s="32" t="s">
        <v>56</v>
      </c>
      <c r="B98" s="26">
        <v>2</v>
      </c>
      <c r="C98" s="19">
        <f t="shared" si="44"/>
        <v>1.4184397163120567E-2</v>
      </c>
      <c r="D98" s="26">
        <v>1</v>
      </c>
      <c r="E98" s="19">
        <f t="shared" si="45"/>
        <v>3.1152647975077881E-3</v>
      </c>
      <c r="F98" s="26">
        <v>0</v>
      </c>
      <c r="G98" s="19">
        <f t="shared" si="38"/>
        <v>0</v>
      </c>
      <c r="H98" s="26">
        <v>2</v>
      </c>
      <c r="I98" s="19">
        <f t="shared" si="39"/>
        <v>8.4388185654008432E-3</v>
      </c>
      <c r="J98" s="26">
        <v>0</v>
      </c>
      <c r="K98" s="19">
        <f t="shared" si="40"/>
        <v>0</v>
      </c>
      <c r="L98" s="26">
        <v>0</v>
      </c>
      <c r="M98" s="19">
        <f t="shared" si="41"/>
        <v>0</v>
      </c>
      <c r="N98" s="26">
        <v>0</v>
      </c>
      <c r="O98" s="19">
        <f t="shared" si="42"/>
        <v>0</v>
      </c>
      <c r="P98" s="26">
        <v>0</v>
      </c>
      <c r="Q98" s="19">
        <f t="shared" si="43"/>
        <v>0</v>
      </c>
      <c r="R98" s="33">
        <v>0</v>
      </c>
      <c r="S98" s="19">
        <f t="shared" si="46"/>
        <v>0</v>
      </c>
      <c r="T98" s="20">
        <f t="shared" si="47"/>
        <v>5</v>
      </c>
      <c r="U98" s="34">
        <f t="shared" si="48"/>
        <v>3.4013605442176869E-3</v>
      </c>
    </row>
    <row r="99" spans="1:21" x14ac:dyDescent="0.25">
      <c r="A99" s="32" t="s">
        <v>43</v>
      </c>
      <c r="B99" s="26">
        <v>0</v>
      </c>
      <c r="C99" s="19">
        <f t="shared" si="44"/>
        <v>0</v>
      </c>
      <c r="D99" s="26">
        <v>0</v>
      </c>
      <c r="E99" s="19">
        <f t="shared" si="45"/>
        <v>0</v>
      </c>
      <c r="F99" s="26">
        <v>0</v>
      </c>
      <c r="G99" s="19">
        <f t="shared" si="38"/>
        <v>0</v>
      </c>
      <c r="H99" s="26">
        <v>0</v>
      </c>
      <c r="I99" s="19">
        <f t="shared" si="39"/>
        <v>0</v>
      </c>
      <c r="J99" s="26">
        <v>0</v>
      </c>
      <c r="K99" s="19">
        <f t="shared" si="40"/>
        <v>0</v>
      </c>
      <c r="L99" s="26">
        <v>9</v>
      </c>
      <c r="M99" s="19">
        <f t="shared" si="41"/>
        <v>4.9180327868852458E-2</v>
      </c>
      <c r="N99" s="26">
        <v>0</v>
      </c>
      <c r="O99" s="19">
        <f t="shared" si="42"/>
        <v>0</v>
      </c>
      <c r="P99" s="26">
        <v>0</v>
      </c>
      <c r="Q99" s="19">
        <f t="shared" si="43"/>
        <v>0</v>
      </c>
      <c r="R99" s="33">
        <v>0</v>
      </c>
      <c r="S99" s="19">
        <f t="shared" si="46"/>
        <v>0</v>
      </c>
      <c r="T99" s="20">
        <f t="shared" si="47"/>
        <v>9</v>
      </c>
      <c r="U99" s="34">
        <f t="shared" si="48"/>
        <v>6.1224489795918364E-3</v>
      </c>
    </row>
    <row r="100" spans="1:21" x14ac:dyDescent="0.25">
      <c r="A100" s="32" t="s">
        <v>44</v>
      </c>
      <c r="B100" s="26">
        <v>0</v>
      </c>
      <c r="C100" s="19">
        <f t="shared" si="44"/>
        <v>0</v>
      </c>
      <c r="D100" s="26">
        <v>0</v>
      </c>
      <c r="E100" s="19">
        <f t="shared" si="45"/>
        <v>0</v>
      </c>
      <c r="F100" s="26">
        <v>0</v>
      </c>
      <c r="G100" s="19">
        <f t="shared" si="38"/>
        <v>0</v>
      </c>
      <c r="H100" s="26">
        <v>0</v>
      </c>
      <c r="I100" s="19">
        <f t="shared" si="39"/>
        <v>0</v>
      </c>
      <c r="J100" s="26">
        <v>0</v>
      </c>
      <c r="K100" s="19">
        <f t="shared" si="40"/>
        <v>0</v>
      </c>
      <c r="L100" s="26">
        <v>1</v>
      </c>
      <c r="M100" s="19">
        <f t="shared" si="41"/>
        <v>5.4644808743169399E-3</v>
      </c>
      <c r="N100" s="26">
        <v>0</v>
      </c>
      <c r="O100" s="19">
        <f t="shared" si="42"/>
        <v>0</v>
      </c>
      <c r="P100" s="26">
        <v>0</v>
      </c>
      <c r="Q100" s="19">
        <f t="shared" si="43"/>
        <v>0</v>
      </c>
      <c r="R100" s="33">
        <v>0</v>
      </c>
      <c r="S100" s="19">
        <f t="shared" si="46"/>
        <v>0</v>
      </c>
      <c r="T100" s="20">
        <f t="shared" si="47"/>
        <v>1</v>
      </c>
      <c r="U100" s="34">
        <f t="shared" si="48"/>
        <v>6.8027210884353737E-4</v>
      </c>
    </row>
    <row r="101" spans="1:21" x14ac:dyDescent="0.25">
      <c r="A101" s="32" t="s">
        <v>45</v>
      </c>
      <c r="B101" s="26">
        <v>2</v>
      </c>
      <c r="C101" s="19">
        <f t="shared" si="44"/>
        <v>1.4184397163120567E-2</v>
      </c>
      <c r="D101" s="26">
        <v>1</v>
      </c>
      <c r="E101" s="19">
        <f t="shared" si="45"/>
        <v>3.1152647975077881E-3</v>
      </c>
      <c r="F101" s="26">
        <v>0</v>
      </c>
      <c r="G101" s="19">
        <f t="shared" si="38"/>
        <v>0</v>
      </c>
      <c r="H101" s="26">
        <v>0</v>
      </c>
      <c r="I101" s="19">
        <f t="shared" si="39"/>
        <v>0</v>
      </c>
      <c r="J101" s="26">
        <v>9</v>
      </c>
      <c r="K101" s="19">
        <f t="shared" si="40"/>
        <v>5.4216867469879519E-2</v>
      </c>
      <c r="L101" s="26">
        <v>0</v>
      </c>
      <c r="M101" s="19">
        <f t="shared" si="41"/>
        <v>0</v>
      </c>
      <c r="N101" s="26">
        <v>0</v>
      </c>
      <c r="O101" s="19">
        <f t="shared" si="42"/>
        <v>0</v>
      </c>
      <c r="P101" s="26">
        <v>0</v>
      </c>
      <c r="Q101" s="19">
        <f t="shared" si="43"/>
        <v>0</v>
      </c>
      <c r="R101" s="33">
        <v>0</v>
      </c>
      <c r="S101" s="19">
        <f t="shared" si="46"/>
        <v>0</v>
      </c>
      <c r="T101" s="20">
        <f t="shared" si="47"/>
        <v>12</v>
      </c>
      <c r="U101" s="34">
        <f t="shared" si="48"/>
        <v>8.1632653061224497E-3</v>
      </c>
    </row>
    <row r="102" spans="1:21" x14ac:dyDescent="0.25">
      <c r="A102" s="32" t="s">
        <v>46</v>
      </c>
      <c r="B102" s="26">
        <v>0</v>
      </c>
      <c r="C102" s="19">
        <f t="shared" si="44"/>
        <v>0</v>
      </c>
      <c r="D102" s="26">
        <v>0</v>
      </c>
      <c r="E102" s="19">
        <f t="shared" si="45"/>
        <v>0</v>
      </c>
      <c r="F102" s="26">
        <v>0</v>
      </c>
      <c r="G102" s="19">
        <f t="shared" si="38"/>
        <v>0</v>
      </c>
      <c r="H102" s="26">
        <v>0</v>
      </c>
      <c r="I102" s="19">
        <f t="shared" si="39"/>
        <v>0</v>
      </c>
      <c r="J102" s="26">
        <v>0</v>
      </c>
      <c r="K102" s="19">
        <f t="shared" si="40"/>
        <v>0</v>
      </c>
      <c r="L102" s="26">
        <v>0</v>
      </c>
      <c r="M102" s="19">
        <f t="shared" si="41"/>
        <v>0</v>
      </c>
      <c r="N102" s="26">
        <v>0</v>
      </c>
      <c r="O102" s="19">
        <f t="shared" si="42"/>
        <v>0</v>
      </c>
      <c r="P102" s="26">
        <v>0</v>
      </c>
      <c r="Q102" s="19">
        <f t="shared" si="43"/>
        <v>0</v>
      </c>
      <c r="R102" s="33">
        <v>0</v>
      </c>
      <c r="S102" s="19">
        <f t="shared" si="46"/>
        <v>0</v>
      </c>
      <c r="T102" s="20">
        <f t="shared" si="47"/>
        <v>0</v>
      </c>
      <c r="U102" s="34">
        <f t="shared" si="48"/>
        <v>0</v>
      </c>
    </row>
    <row r="103" spans="1:21" x14ac:dyDescent="0.25">
      <c r="A103" s="32" t="s">
        <v>47</v>
      </c>
      <c r="B103" s="26">
        <v>0</v>
      </c>
      <c r="C103" s="19">
        <f t="shared" si="44"/>
        <v>0</v>
      </c>
      <c r="D103" s="26">
        <v>0</v>
      </c>
      <c r="E103" s="19">
        <f t="shared" si="45"/>
        <v>0</v>
      </c>
      <c r="F103" s="26">
        <v>0</v>
      </c>
      <c r="G103" s="19">
        <f t="shared" si="38"/>
        <v>0</v>
      </c>
      <c r="H103" s="26">
        <v>0</v>
      </c>
      <c r="I103" s="19">
        <f t="shared" si="39"/>
        <v>0</v>
      </c>
      <c r="J103" s="26">
        <v>0</v>
      </c>
      <c r="K103" s="19">
        <f t="shared" si="40"/>
        <v>0</v>
      </c>
      <c r="L103" s="26">
        <v>0</v>
      </c>
      <c r="M103" s="19">
        <f t="shared" si="41"/>
        <v>0</v>
      </c>
      <c r="N103" s="26">
        <v>32</v>
      </c>
      <c r="O103" s="19">
        <f t="shared" si="42"/>
        <v>0.1641025641025641</v>
      </c>
      <c r="P103" s="26">
        <v>0</v>
      </c>
      <c r="Q103" s="19">
        <f t="shared" si="43"/>
        <v>0</v>
      </c>
      <c r="R103" s="33">
        <v>0</v>
      </c>
      <c r="S103" s="19">
        <f t="shared" si="46"/>
        <v>0</v>
      </c>
      <c r="T103" s="20">
        <f t="shared" si="47"/>
        <v>32</v>
      </c>
      <c r="U103" s="34">
        <f t="shared" si="48"/>
        <v>2.1768707482993196E-2</v>
      </c>
    </row>
    <row r="104" spans="1:21" x14ac:dyDescent="0.25">
      <c r="A104" s="32" t="s">
        <v>48</v>
      </c>
      <c r="B104" s="26">
        <v>1</v>
      </c>
      <c r="C104" s="19">
        <f t="shared" si="44"/>
        <v>7.0921985815602835E-3</v>
      </c>
      <c r="D104" s="26">
        <v>68</v>
      </c>
      <c r="E104" s="19">
        <f t="shared" si="45"/>
        <v>0.21183800623052959</v>
      </c>
      <c r="F104" s="26">
        <v>9</v>
      </c>
      <c r="G104" s="19">
        <f t="shared" si="38"/>
        <v>0.1125</v>
      </c>
      <c r="H104" s="26">
        <v>14</v>
      </c>
      <c r="I104" s="19">
        <f t="shared" si="39"/>
        <v>5.9071729957805907E-2</v>
      </c>
      <c r="J104" s="26">
        <v>0</v>
      </c>
      <c r="K104" s="19">
        <f t="shared" si="40"/>
        <v>0</v>
      </c>
      <c r="L104" s="26">
        <v>0</v>
      </c>
      <c r="M104" s="19">
        <f t="shared" si="41"/>
        <v>0</v>
      </c>
      <c r="N104" s="26">
        <v>0</v>
      </c>
      <c r="O104" s="19">
        <f t="shared" si="42"/>
        <v>0</v>
      </c>
      <c r="P104" s="26">
        <v>0</v>
      </c>
      <c r="Q104" s="19">
        <f t="shared" si="43"/>
        <v>0</v>
      </c>
      <c r="R104" s="33">
        <v>0</v>
      </c>
      <c r="S104" s="19">
        <f t="shared" si="46"/>
        <v>0</v>
      </c>
      <c r="T104" s="20">
        <f t="shared" si="47"/>
        <v>92</v>
      </c>
      <c r="U104" s="34">
        <f t="shared" si="48"/>
        <v>6.2585034013605448E-2</v>
      </c>
    </row>
    <row r="105" spans="1:21" x14ac:dyDescent="0.25">
      <c r="A105" s="32" t="s">
        <v>58</v>
      </c>
      <c r="B105" s="26">
        <v>0</v>
      </c>
      <c r="C105" s="19">
        <f t="shared" si="44"/>
        <v>0</v>
      </c>
      <c r="D105" s="26">
        <v>0</v>
      </c>
      <c r="E105" s="19">
        <f t="shared" si="45"/>
        <v>0</v>
      </c>
      <c r="F105" s="26">
        <v>0</v>
      </c>
      <c r="G105" s="19">
        <f t="shared" si="38"/>
        <v>0</v>
      </c>
      <c r="H105" s="26">
        <v>0</v>
      </c>
      <c r="I105" s="19">
        <f t="shared" si="39"/>
        <v>0</v>
      </c>
      <c r="J105" s="26">
        <v>0</v>
      </c>
      <c r="K105" s="19">
        <f t="shared" si="40"/>
        <v>0</v>
      </c>
      <c r="L105" s="26">
        <v>0</v>
      </c>
      <c r="M105" s="19">
        <f t="shared" si="41"/>
        <v>0</v>
      </c>
      <c r="N105" s="26">
        <v>0</v>
      </c>
      <c r="O105" s="19">
        <f t="shared" si="42"/>
        <v>0</v>
      </c>
      <c r="P105" s="26">
        <v>0</v>
      </c>
      <c r="Q105" s="19">
        <f t="shared" si="43"/>
        <v>0</v>
      </c>
      <c r="R105" s="33">
        <v>0</v>
      </c>
      <c r="S105" s="19">
        <f t="shared" si="46"/>
        <v>0</v>
      </c>
      <c r="T105" s="20">
        <f t="shared" si="47"/>
        <v>0</v>
      </c>
      <c r="U105" s="34">
        <f t="shared" si="48"/>
        <v>0</v>
      </c>
    </row>
    <row r="106" spans="1:21" x14ac:dyDescent="0.25">
      <c r="A106" s="32" t="s">
        <v>49</v>
      </c>
      <c r="B106" s="26">
        <v>0</v>
      </c>
      <c r="C106" s="19">
        <f t="shared" si="44"/>
        <v>0</v>
      </c>
      <c r="D106" s="26">
        <v>1</v>
      </c>
      <c r="E106" s="19">
        <f t="shared" si="45"/>
        <v>3.1152647975077881E-3</v>
      </c>
      <c r="F106" s="26">
        <v>0</v>
      </c>
      <c r="G106" s="19">
        <f t="shared" si="38"/>
        <v>0</v>
      </c>
      <c r="H106" s="26">
        <v>0</v>
      </c>
      <c r="I106" s="19">
        <f t="shared" si="39"/>
        <v>0</v>
      </c>
      <c r="J106" s="26">
        <v>0</v>
      </c>
      <c r="K106" s="19">
        <f t="shared" si="40"/>
        <v>0</v>
      </c>
      <c r="L106" s="26">
        <v>2</v>
      </c>
      <c r="M106" s="19">
        <f t="shared" si="41"/>
        <v>1.092896174863388E-2</v>
      </c>
      <c r="N106" s="26">
        <v>0</v>
      </c>
      <c r="O106" s="19">
        <f t="shared" si="42"/>
        <v>0</v>
      </c>
      <c r="P106" s="26">
        <v>0</v>
      </c>
      <c r="Q106" s="19">
        <f t="shared" si="43"/>
        <v>0</v>
      </c>
      <c r="R106" s="33">
        <v>0</v>
      </c>
      <c r="S106" s="19">
        <f t="shared" si="46"/>
        <v>0</v>
      </c>
      <c r="T106" s="20">
        <f t="shared" si="47"/>
        <v>3</v>
      </c>
      <c r="U106" s="34">
        <f t="shared" si="48"/>
        <v>2.0408163265306124E-3</v>
      </c>
    </row>
    <row r="107" spans="1:21" x14ac:dyDescent="0.25">
      <c r="A107" s="32" t="s">
        <v>50</v>
      </c>
      <c r="B107" s="26">
        <v>1</v>
      </c>
      <c r="C107" s="19">
        <f t="shared" si="44"/>
        <v>7.0921985815602835E-3</v>
      </c>
      <c r="D107" s="26">
        <v>0</v>
      </c>
      <c r="E107" s="19">
        <f t="shared" si="45"/>
        <v>0</v>
      </c>
      <c r="F107" s="26">
        <v>0</v>
      </c>
      <c r="G107" s="19">
        <f t="shared" si="38"/>
        <v>0</v>
      </c>
      <c r="H107" s="26">
        <v>0</v>
      </c>
      <c r="I107" s="19">
        <f t="shared" si="39"/>
        <v>0</v>
      </c>
      <c r="J107" s="26">
        <v>0</v>
      </c>
      <c r="K107" s="19">
        <f t="shared" si="40"/>
        <v>0</v>
      </c>
      <c r="L107" s="26">
        <v>0</v>
      </c>
      <c r="M107" s="19">
        <f t="shared" si="41"/>
        <v>0</v>
      </c>
      <c r="N107" s="26">
        <v>0</v>
      </c>
      <c r="O107" s="19">
        <f t="shared" si="42"/>
        <v>0</v>
      </c>
      <c r="P107" s="26">
        <v>3</v>
      </c>
      <c r="Q107" s="19">
        <f t="shared" si="43"/>
        <v>3.4482758620689655E-2</v>
      </c>
      <c r="R107" s="33">
        <v>0</v>
      </c>
      <c r="S107" s="19">
        <f t="shared" si="46"/>
        <v>0</v>
      </c>
      <c r="T107" s="20">
        <f t="shared" si="47"/>
        <v>4</v>
      </c>
      <c r="U107" s="34">
        <f t="shared" si="48"/>
        <v>2.7210884353741495E-3</v>
      </c>
    </row>
    <row r="108" spans="1:21" x14ac:dyDescent="0.25">
      <c r="A108" s="32" t="s">
        <v>51</v>
      </c>
      <c r="B108" s="26">
        <v>0</v>
      </c>
      <c r="C108" s="19">
        <f t="shared" si="44"/>
        <v>0</v>
      </c>
      <c r="D108" s="26">
        <v>0</v>
      </c>
      <c r="E108" s="19">
        <f t="shared" si="45"/>
        <v>0</v>
      </c>
      <c r="F108" s="26">
        <v>0</v>
      </c>
      <c r="G108" s="19">
        <f t="shared" si="38"/>
        <v>0</v>
      </c>
      <c r="H108" s="26">
        <v>0</v>
      </c>
      <c r="I108" s="19">
        <f t="shared" si="39"/>
        <v>0</v>
      </c>
      <c r="J108" s="26">
        <v>0</v>
      </c>
      <c r="K108" s="19">
        <f t="shared" si="40"/>
        <v>0</v>
      </c>
      <c r="L108" s="26">
        <v>0</v>
      </c>
      <c r="M108" s="19">
        <f t="shared" si="41"/>
        <v>0</v>
      </c>
      <c r="N108" s="26">
        <v>0</v>
      </c>
      <c r="O108" s="19">
        <f t="shared" si="42"/>
        <v>0</v>
      </c>
      <c r="P108" s="26">
        <v>0</v>
      </c>
      <c r="Q108" s="19">
        <f t="shared" si="43"/>
        <v>0</v>
      </c>
      <c r="R108" s="33">
        <f t="shared" ref="R108:R110" si="49">SUM(B108:Q108)</f>
        <v>0</v>
      </c>
      <c r="S108" s="19">
        <f t="shared" si="46"/>
        <v>0</v>
      </c>
      <c r="T108" s="20">
        <f t="shared" si="47"/>
        <v>0</v>
      </c>
      <c r="U108" s="34">
        <f t="shared" si="48"/>
        <v>0</v>
      </c>
    </row>
    <row r="109" spans="1:21" x14ac:dyDescent="0.25">
      <c r="A109" s="32" t="s">
        <v>52</v>
      </c>
      <c r="B109" s="26">
        <v>0</v>
      </c>
      <c r="C109" s="19">
        <f t="shared" si="44"/>
        <v>0</v>
      </c>
      <c r="D109" s="26">
        <v>1</v>
      </c>
      <c r="E109" s="19">
        <f t="shared" si="45"/>
        <v>3.1152647975077881E-3</v>
      </c>
      <c r="F109" s="26">
        <v>0</v>
      </c>
      <c r="G109" s="19">
        <f t="shared" si="38"/>
        <v>0</v>
      </c>
      <c r="H109" s="26">
        <v>0</v>
      </c>
      <c r="I109" s="19">
        <f t="shared" si="39"/>
        <v>0</v>
      </c>
      <c r="J109" s="26">
        <v>153</v>
      </c>
      <c r="K109" s="19">
        <f t="shared" si="40"/>
        <v>0.92168674698795183</v>
      </c>
      <c r="L109" s="26">
        <v>0</v>
      </c>
      <c r="M109" s="19">
        <f t="shared" si="41"/>
        <v>0</v>
      </c>
      <c r="N109" s="26">
        <v>0</v>
      </c>
      <c r="O109" s="19">
        <f t="shared" si="42"/>
        <v>0</v>
      </c>
      <c r="P109" s="26">
        <v>0</v>
      </c>
      <c r="Q109" s="19">
        <f t="shared" si="43"/>
        <v>0</v>
      </c>
      <c r="R109" s="33">
        <v>0</v>
      </c>
      <c r="S109" s="19">
        <f t="shared" si="46"/>
        <v>0</v>
      </c>
      <c r="T109" s="20">
        <f t="shared" si="47"/>
        <v>154</v>
      </c>
      <c r="U109" s="34">
        <f t="shared" si="48"/>
        <v>0.10476190476190476</v>
      </c>
    </row>
    <row r="110" spans="1:21" x14ac:dyDescent="0.25">
      <c r="A110" s="32" t="s">
        <v>53</v>
      </c>
      <c r="B110" s="26">
        <v>0</v>
      </c>
      <c r="C110" s="19">
        <f t="shared" si="44"/>
        <v>0</v>
      </c>
      <c r="D110" s="26">
        <v>0</v>
      </c>
      <c r="E110" s="19">
        <f t="shared" si="45"/>
        <v>0</v>
      </c>
      <c r="F110" s="26">
        <v>0</v>
      </c>
      <c r="G110" s="19">
        <f t="shared" si="38"/>
        <v>0</v>
      </c>
      <c r="H110" s="26">
        <v>0</v>
      </c>
      <c r="I110" s="19">
        <f t="shared" si="39"/>
        <v>0</v>
      </c>
      <c r="J110" s="26">
        <v>0</v>
      </c>
      <c r="K110" s="19">
        <f t="shared" si="40"/>
        <v>0</v>
      </c>
      <c r="L110" s="26">
        <v>0</v>
      </c>
      <c r="M110" s="19">
        <f t="shared" si="41"/>
        <v>0</v>
      </c>
      <c r="N110" s="26">
        <v>0</v>
      </c>
      <c r="O110" s="19">
        <f t="shared" si="42"/>
        <v>0</v>
      </c>
      <c r="P110" s="26">
        <v>0</v>
      </c>
      <c r="Q110" s="19">
        <f t="shared" si="43"/>
        <v>0</v>
      </c>
      <c r="R110" s="33">
        <f t="shared" si="49"/>
        <v>0</v>
      </c>
      <c r="S110" s="19">
        <f t="shared" si="46"/>
        <v>0</v>
      </c>
      <c r="T110" s="20">
        <f t="shared" si="47"/>
        <v>0</v>
      </c>
      <c r="U110" s="34">
        <f t="shared" si="48"/>
        <v>0</v>
      </c>
    </row>
    <row r="111" spans="1:21" x14ac:dyDescent="0.25">
      <c r="A111" s="32" t="s">
        <v>54</v>
      </c>
      <c r="B111" s="26">
        <v>0</v>
      </c>
      <c r="C111" s="19">
        <f t="shared" si="44"/>
        <v>0</v>
      </c>
      <c r="D111" s="26">
        <v>0</v>
      </c>
      <c r="E111" s="19">
        <f t="shared" si="45"/>
        <v>0</v>
      </c>
      <c r="F111" s="26">
        <v>0</v>
      </c>
      <c r="G111" s="19">
        <f t="shared" si="38"/>
        <v>0</v>
      </c>
      <c r="H111" s="26">
        <v>0</v>
      </c>
      <c r="I111" s="19">
        <f t="shared" si="39"/>
        <v>0</v>
      </c>
      <c r="J111" s="26">
        <v>1</v>
      </c>
      <c r="K111" s="19">
        <f t="shared" si="40"/>
        <v>6.024096385542169E-3</v>
      </c>
      <c r="L111" s="26">
        <v>0</v>
      </c>
      <c r="M111" s="19">
        <f t="shared" si="41"/>
        <v>0</v>
      </c>
      <c r="N111" s="26">
        <v>0</v>
      </c>
      <c r="O111" s="19">
        <f t="shared" si="42"/>
        <v>0</v>
      </c>
      <c r="P111" s="26">
        <v>0</v>
      </c>
      <c r="Q111" s="19">
        <f t="shared" si="43"/>
        <v>0</v>
      </c>
      <c r="R111" s="33">
        <v>0</v>
      </c>
      <c r="S111" s="19">
        <f t="shared" si="46"/>
        <v>0</v>
      </c>
      <c r="T111" s="20">
        <f t="shared" si="47"/>
        <v>1</v>
      </c>
      <c r="U111" s="34">
        <f t="shared" si="48"/>
        <v>6.8027210884353737E-4</v>
      </c>
    </row>
    <row r="112" spans="1:21" x14ac:dyDescent="0.25">
      <c r="A112" s="35" t="s">
        <v>4</v>
      </c>
      <c r="B112" s="36">
        <f>SUM(B80:B111)</f>
        <v>141</v>
      </c>
      <c r="C112" s="23">
        <f t="shared" si="44"/>
        <v>1</v>
      </c>
      <c r="D112" s="36">
        <f>SUM(D80:D111)</f>
        <v>321</v>
      </c>
      <c r="E112" s="23">
        <f t="shared" si="45"/>
        <v>1</v>
      </c>
      <c r="F112" s="36">
        <f>SUM(F80:F111)</f>
        <v>80</v>
      </c>
      <c r="G112" s="23">
        <f t="shared" si="38"/>
        <v>1</v>
      </c>
      <c r="H112" s="36">
        <f>SUM(H80:H111)</f>
        <v>237</v>
      </c>
      <c r="I112" s="23">
        <f t="shared" si="39"/>
        <v>1</v>
      </c>
      <c r="J112" s="36">
        <f>SUM(J80:J111)</f>
        <v>166</v>
      </c>
      <c r="K112" s="23">
        <f t="shared" si="40"/>
        <v>1</v>
      </c>
      <c r="L112" s="36">
        <f>SUM(L80:L111)</f>
        <v>183</v>
      </c>
      <c r="M112" s="23">
        <f t="shared" si="41"/>
        <v>1</v>
      </c>
      <c r="N112" s="36">
        <f>SUM(N80:N111)</f>
        <v>195</v>
      </c>
      <c r="O112" s="23">
        <f t="shared" si="42"/>
        <v>1</v>
      </c>
      <c r="P112" s="36">
        <f>SUM(P80:P111)</f>
        <v>87</v>
      </c>
      <c r="Q112" s="23">
        <f t="shared" si="43"/>
        <v>1</v>
      </c>
      <c r="R112" s="36">
        <f>SUM(R80:R111)</f>
        <v>60</v>
      </c>
      <c r="S112" s="23">
        <f t="shared" si="46"/>
        <v>1</v>
      </c>
      <c r="T112" s="31">
        <f>T80+T81+T82+T83+T84+T85+T86+T87+T88+T89+T90+T91+T92+T93+T94+T95+T96+T97+T98+T99+T100+T101+T102+T103+T104+T105+T106+T107+T108+T109+T110+T111</f>
        <v>1470</v>
      </c>
      <c r="U112" s="37">
        <f>SUM(U80:U111)</f>
        <v>0.99999999999999989</v>
      </c>
    </row>
    <row r="113" spans="1:10" x14ac:dyDescent="0.25">
      <c r="A113" s="1" t="s">
        <v>68</v>
      </c>
    </row>
    <row r="114" spans="1:10" ht="15.75" x14ac:dyDescent="0.25">
      <c r="J114" s="38"/>
    </row>
    <row r="115" spans="1:10" ht="15.75" x14ac:dyDescent="0.25">
      <c r="J115" s="39"/>
    </row>
    <row r="116" spans="1:10" ht="15.75" x14ac:dyDescent="0.25">
      <c r="J116" s="39"/>
    </row>
  </sheetData>
  <mergeCells count="65">
    <mergeCell ref="T47:U48"/>
    <mergeCell ref="R48:S48"/>
    <mergeCell ref="J77:S77"/>
    <mergeCell ref="T77:U78"/>
    <mergeCell ref="R78:S78"/>
    <mergeCell ref="A75:S75"/>
    <mergeCell ref="A74:S74"/>
    <mergeCell ref="P78:Q78"/>
    <mergeCell ref="N78:O78"/>
    <mergeCell ref="H78:I78"/>
    <mergeCell ref="A76:S76"/>
    <mergeCell ref="A77:A79"/>
    <mergeCell ref="F78:G78"/>
    <mergeCell ref="D78:E78"/>
    <mergeCell ref="B78:C78"/>
    <mergeCell ref="B77:I77"/>
    <mergeCell ref="T5:U6"/>
    <mergeCell ref="R6:S6"/>
    <mergeCell ref="J26:S26"/>
    <mergeCell ref="T26:U27"/>
    <mergeCell ref="R27:S27"/>
    <mergeCell ref="A23:S23"/>
    <mergeCell ref="A2:S2"/>
    <mergeCell ref="A3:S3"/>
    <mergeCell ref="A4:S4"/>
    <mergeCell ref="A5:A7"/>
    <mergeCell ref="B5:I5"/>
    <mergeCell ref="B6:C6"/>
    <mergeCell ref="D6:E6"/>
    <mergeCell ref="F6:G6"/>
    <mergeCell ref="H6:I6"/>
    <mergeCell ref="J6:K6"/>
    <mergeCell ref="L6:M6"/>
    <mergeCell ref="N6:O6"/>
    <mergeCell ref="P6:Q6"/>
    <mergeCell ref="J5:S5"/>
    <mergeCell ref="A44:S44"/>
    <mergeCell ref="A24:S24"/>
    <mergeCell ref="A25:S25"/>
    <mergeCell ref="A26:A28"/>
    <mergeCell ref="B26:I26"/>
    <mergeCell ref="B27:C27"/>
    <mergeCell ref="D27:E27"/>
    <mergeCell ref="F27:G27"/>
    <mergeCell ref="H27:I27"/>
    <mergeCell ref="J27:K27"/>
    <mergeCell ref="L27:M27"/>
    <mergeCell ref="N27:O27"/>
    <mergeCell ref="P27:Q27"/>
    <mergeCell ref="A43:XFD43"/>
    <mergeCell ref="L78:M78"/>
    <mergeCell ref="J78:K78"/>
    <mergeCell ref="A45:S45"/>
    <mergeCell ref="A46:S46"/>
    <mergeCell ref="A47:A49"/>
    <mergeCell ref="B48:C48"/>
    <mergeCell ref="D48:E48"/>
    <mergeCell ref="F48:G48"/>
    <mergeCell ref="H48:I48"/>
    <mergeCell ref="B47:I47"/>
    <mergeCell ref="J48:K48"/>
    <mergeCell ref="L48:M48"/>
    <mergeCell ref="N48:O48"/>
    <mergeCell ref="P48:Q48"/>
    <mergeCell ref="J47:S47"/>
  </mergeCells>
  <printOptions horizontalCentered="1"/>
  <pageMargins left="0.25" right="0.25" top="0.75" bottom="0.75" header="0.3" footer="0.3"/>
  <pageSetup paperSize="9" scale="72" orientation="landscape" horizontalDpi="360" verticalDpi="360" r:id="rId1"/>
  <rowBreaks count="1" manualBreakCount="1">
    <brk id="73" max="16383" man="1"/>
  </rowBreaks>
  <ignoredErrors>
    <ignoredError sqref="T80:T81 T82:T1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2024-01-11T16:42:29Z</cp:lastPrinted>
  <dcterms:created xsi:type="dcterms:W3CDTF">2022-07-11T13:01:47Z</dcterms:created>
  <dcterms:modified xsi:type="dcterms:W3CDTF">2024-01-11T16:50:25Z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