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DD 3\Desktop\"/>
    </mc:Choice>
  </mc:AlternateContent>
  <bookViews>
    <workbookView xWindow="0" yWindow="0" windowWidth="20490" windowHeight="7755"/>
  </bookViews>
  <sheets>
    <sheet name="Actividades" sheetId="1" r:id="rId1"/>
    <sheet name="Participantes" sheetId="3" r:id="rId2"/>
    <sheet name="Poblacion Meta" sheetId="4" r:id="rId3"/>
    <sheet name="Lugar de la Actividad" sheetId="11" r:id="rId4"/>
    <sheet name="Tipo de Actividad" sheetId="5" r:id="rId5"/>
  </sheets>
  <definedNames>
    <definedName name="Print_Area" localSheetId="3">'Lugar de la Actividad'!$A$1:$X$39</definedName>
    <definedName name="Print_Area" localSheetId="4">'Tipo de Actividad'!$A$1:$S$33</definedName>
  </definedNames>
  <calcPr calcId="152511"/>
</workbook>
</file>

<file path=xl/calcChain.xml><?xml version="1.0" encoding="utf-8"?>
<calcChain xmlns="http://schemas.openxmlformats.org/spreadsheetml/2006/main">
  <c r="D23" i="4" l="1"/>
  <c r="H23" i="4" l="1"/>
  <c r="P20" i="5"/>
  <c r="L20" i="5"/>
  <c r="N20" i="5" l="1"/>
  <c r="J20" i="5"/>
  <c r="N38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B10" i="1"/>
  <c r="D10" i="1"/>
  <c r="E8" i="1" s="1"/>
  <c r="F10" i="1"/>
  <c r="H10" i="1"/>
  <c r="I9" i="1" s="1"/>
  <c r="J10" i="1"/>
  <c r="L10" i="1"/>
  <c r="M8" i="1" s="1"/>
  <c r="N10" i="1"/>
  <c r="P10" i="1"/>
  <c r="Q9" i="1" s="1"/>
  <c r="B10" i="3"/>
  <c r="D10" i="3"/>
  <c r="F10" i="3"/>
  <c r="H10" i="3"/>
  <c r="J10" i="3"/>
  <c r="L10" i="3"/>
  <c r="N10" i="3"/>
  <c r="P10" i="3"/>
  <c r="R9" i="1"/>
  <c r="O9" i="1"/>
  <c r="R8" i="1"/>
  <c r="R7" i="1"/>
  <c r="Q8" i="3" l="1"/>
  <c r="Q7" i="3"/>
  <c r="Q9" i="3"/>
  <c r="O9" i="3"/>
  <c r="O7" i="3"/>
  <c r="O8" i="3"/>
  <c r="M7" i="3"/>
  <c r="M8" i="3"/>
  <c r="M9" i="3"/>
  <c r="K9" i="3"/>
  <c r="K8" i="3"/>
  <c r="K7" i="3"/>
  <c r="I8" i="3"/>
  <c r="I7" i="3"/>
  <c r="I9" i="3"/>
  <c r="G9" i="3"/>
  <c r="G7" i="3"/>
  <c r="G8" i="3"/>
  <c r="E7" i="3"/>
  <c r="E9" i="3"/>
  <c r="E8" i="3"/>
  <c r="C8" i="3"/>
  <c r="C9" i="3"/>
  <c r="C7" i="3"/>
  <c r="R10" i="1"/>
  <c r="O7" i="1"/>
  <c r="O8" i="1"/>
  <c r="K9" i="1"/>
  <c r="K8" i="1"/>
  <c r="K7" i="1"/>
  <c r="G7" i="1"/>
  <c r="G8" i="1"/>
  <c r="G9" i="1"/>
  <c r="C9" i="1"/>
  <c r="C7" i="1"/>
  <c r="C8" i="1"/>
  <c r="M7" i="1"/>
  <c r="I8" i="1"/>
  <c r="Q8" i="1"/>
  <c r="E9" i="1"/>
  <c r="M9" i="1"/>
  <c r="E7" i="1"/>
  <c r="I7" i="1"/>
  <c r="Q7" i="1"/>
  <c r="Q10" i="1" s="1"/>
  <c r="I10" i="1" l="1"/>
  <c r="M10" i="1"/>
  <c r="C10" i="1"/>
  <c r="G10" i="1"/>
  <c r="E10" i="1"/>
  <c r="K10" i="1"/>
  <c r="O10" i="1"/>
  <c r="S9" i="1"/>
  <c r="S7" i="1"/>
  <c r="S8" i="1"/>
  <c r="S10" i="1" l="1"/>
  <c r="F20" i="5" l="1"/>
  <c r="B38" i="11" l="1"/>
  <c r="C38" i="11"/>
  <c r="D38" i="11"/>
  <c r="E38" i="11"/>
  <c r="F38" i="11"/>
  <c r="G38" i="11"/>
  <c r="H38" i="11"/>
  <c r="I38" i="11"/>
  <c r="J38" i="11"/>
  <c r="K38" i="11"/>
  <c r="L38" i="11"/>
  <c r="M38" i="11"/>
  <c r="O38" i="11"/>
  <c r="P38" i="11"/>
  <c r="Q38" i="11"/>
  <c r="H20" i="5"/>
  <c r="B23" i="4"/>
  <c r="C23" i="4"/>
  <c r="E23" i="4"/>
  <c r="F23" i="4"/>
  <c r="G23" i="4"/>
  <c r="I23" i="4"/>
  <c r="J23" i="4"/>
  <c r="K23" i="4"/>
  <c r="L23" i="4"/>
  <c r="M23" i="4"/>
  <c r="N23" i="4"/>
  <c r="O23" i="4"/>
  <c r="P23" i="4"/>
  <c r="Q23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D20" i="5"/>
  <c r="R23" i="4" l="1"/>
  <c r="S20" i="4" s="1"/>
  <c r="S8" i="4" l="1"/>
  <c r="S14" i="4"/>
  <c r="S12" i="4"/>
  <c r="S15" i="4"/>
  <c r="S7" i="4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S23" i="4" l="1"/>
  <c r="R8" i="3"/>
  <c r="R7" i="3"/>
  <c r="R38" i="11" l="1"/>
  <c r="S10" i="11" s="1"/>
  <c r="S38" i="11" s="1"/>
  <c r="B20" i="5" l="1"/>
  <c r="R20" i="5" l="1"/>
  <c r="S9" i="5" l="1"/>
  <c r="S8" i="5"/>
  <c r="S17" i="5"/>
  <c r="S20" i="5" l="1"/>
  <c r="R9" i="3" l="1"/>
  <c r="R10" i="3" l="1"/>
  <c r="S9" i="3" s="1"/>
  <c r="O10" i="3"/>
  <c r="G10" i="3"/>
  <c r="Q10" i="3"/>
  <c r="C10" i="3"/>
  <c r="S7" i="3" l="1"/>
  <c r="S8" i="3"/>
  <c r="M10" i="3"/>
  <c r="K10" i="3"/>
  <c r="I10" i="3"/>
  <c r="E10" i="3"/>
  <c r="S10" i="3" l="1"/>
</calcChain>
</file>

<file path=xl/sharedStrings.xml><?xml version="1.0" encoding="utf-8"?>
<sst xmlns="http://schemas.openxmlformats.org/spreadsheetml/2006/main" count="241" uniqueCount="89">
  <si>
    <t>CONSEJO NACIONAL DE DROGAS</t>
  </si>
  <si>
    <t>MESES</t>
  </si>
  <si>
    <t>TOTAL</t>
  </si>
  <si>
    <r>
      <t>FUENTE:</t>
    </r>
    <r>
      <rPr>
        <sz val="8"/>
        <rFont val="Arial"/>
        <family val="2"/>
      </rPr>
      <t xml:space="preserve"> Elaborado en base a datos suministrados por los Departamentos y Regionales del CND.</t>
    </r>
  </si>
  <si>
    <t>PROGRAMAS</t>
  </si>
  <si>
    <t>DPC</t>
  </si>
  <si>
    <t>Cant.</t>
  </si>
  <si>
    <t>%</t>
  </si>
  <si>
    <t>DEPREI</t>
  </si>
  <si>
    <t>DEPRAL</t>
  </si>
  <si>
    <t>DEPREDEPORTE</t>
  </si>
  <si>
    <t>REGIONALES</t>
  </si>
  <si>
    <t>NORTE</t>
  </si>
  <si>
    <t>SUR</t>
  </si>
  <si>
    <t>NORDESTE</t>
  </si>
  <si>
    <t>ESTE</t>
  </si>
  <si>
    <t>Población meta</t>
  </si>
  <si>
    <t>Deportistas</t>
  </si>
  <si>
    <t>Dirigentes deportivos</t>
  </si>
  <si>
    <t>Maestros(as)</t>
  </si>
  <si>
    <t xml:space="preserve">Niños(as) escolares </t>
  </si>
  <si>
    <t>Jóvenes/adolescentes</t>
  </si>
  <si>
    <t>Universitarios(as)</t>
  </si>
  <si>
    <t>Directores Centros Educ.</t>
  </si>
  <si>
    <t>Profesionales y/o téc.</t>
  </si>
  <si>
    <t>Padres / madres</t>
  </si>
  <si>
    <t>Personas comunidad</t>
  </si>
  <si>
    <t>Lideres comunitarios</t>
  </si>
  <si>
    <t>Militares</t>
  </si>
  <si>
    <t>Policías</t>
  </si>
  <si>
    <t>Empleados(as)</t>
  </si>
  <si>
    <t>Público en general</t>
  </si>
  <si>
    <t>Otra población</t>
  </si>
  <si>
    <r>
      <t>FUENTE:</t>
    </r>
    <r>
      <rPr>
        <sz val="8"/>
        <rFont val="Arial"/>
        <family val="2"/>
      </rPr>
      <t xml:space="preserve"> Elaborado en base a datos suministrados por los programas y Regionales del CND.</t>
    </r>
  </si>
  <si>
    <t>Tipo actividad</t>
  </si>
  <si>
    <t>Curso</t>
  </si>
  <si>
    <t>Actividad didáctica (taller)</t>
  </si>
  <si>
    <t>Conversatorio</t>
  </si>
  <si>
    <t xml:space="preserve">Actividad recreativa </t>
  </si>
  <si>
    <t>Actividad cultural</t>
  </si>
  <si>
    <t>Actividad religiosa</t>
  </si>
  <si>
    <t>Actividad deportiva</t>
  </si>
  <si>
    <t>Distribución materiales</t>
  </si>
  <si>
    <t>Intervención medIos de c.</t>
  </si>
  <si>
    <t>Graduación</t>
  </si>
  <si>
    <t>Reunión</t>
  </si>
  <si>
    <t>Juramentación</t>
  </si>
  <si>
    <t>Otra Actividad</t>
  </si>
  <si>
    <t>Lugar de la actividad</t>
  </si>
  <si>
    <t>Azua</t>
  </si>
  <si>
    <t>Bahoruco</t>
  </si>
  <si>
    <t>Barahona</t>
  </si>
  <si>
    <t xml:space="preserve">D. N. y prov. Sto. Dgo. </t>
  </si>
  <si>
    <t>Dajabon</t>
  </si>
  <si>
    <t>Duarte</t>
  </si>
  <si>
    <t>Elias Piña</t>
  </si>
  <si>
    <t>El Seybo</t>
  </si>
  <si>
    <t>Espaillat</t>
  </si>
  <si>
    <t>Independencia</t>
  </si>
  <si>
    <t>La Altagracia</t>
  </si>
  <si>
    <t>La Romana</t>
  </si>
  <si>
    <t>La Vega</t>
  </si>
  <si>
    <t>Maria Trinidad S.</t>
  </si>
  <si>
    <t>Monte Cristi</t>
  </si>
  <si>
    <t>Pedernales</t>
  </si>
  <si>
    <t>Peravia</t>
  </si>
  <si>
    <t>Puerto Plata</t>
  </si>
  <si>
    <t>Salcedo</t>
  </si>
  <si>
    <t>Samana</t>
  </si>
  <si>
    <t>San Cristóbal</t>
  </si>
  <si>
    <t>San Juan</t>
  </si>
  <si>
    <t>San Pedro de M.</t>
  </si>
  <si>
    <t>Sanchez Ramirez</t>
  </si>
  <si>
    <t>Santiago</t>
  </si>
  <si>
    <t>Santiago Rodriguez</t>
  </si>
  <si>
    <t>Valverde</t>
  </si>
  <si>
    <t xml:space="preserve">Monseñor Nouel </t>
  </si>
  <si>
    <t>Monte Plata</t>
  </si>
  <si>
    <t xml:space="preserve">Hato Mayor </t>
  </si>
  <si>
    <t>CANTIDAD DE  ACTIVIDADES VIRTUALES REALIZADAS POR LOS DEPARTAMENTOS Y REGIONALES</t>
  </si>
  <si>
    <t>CANTIDAD DE PARTICIPANTES POR LOS DEPARTAMENTOS  Y REGIONALES (MODALIDAD VIRTUAL)</t>
  </si>
  <si>
    <r>
      <t xml:space="preserve">TABLA DE </t>
    </r>
    <r>
      <rPr>
        <b/>
        <u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NÚMERO DE ACTIVIDADES VIRTUALES POR TIPO DE POBLACIÓN REALIZADAS POR LOS PROGRAMAS Y REGIONALES </t>
    </r>
  </si>
  <si>
    <t>TABLA DE  TIPO DE ACTIVIDADES REALIZADAS POR LOS PROGRAMAS Y REGIONALES (MODALIDAD VIRTUAL)</t>
  </si>
  <si>
    <t>TABLA DE  NÚMERO DE ACTIVIDADES REALIZADAS POR LOS PROGRAMAS SEGÚN PROCEDENCIA (MODALIDAD VIRTUAL)</t>
  </si>
  <si>
    <t>San Franco. de Macoris</t>
  </si>
  <si>
    <t>ABRIL</t>
  </si>
  <si>
    <t>MAYO</t>
  </si>
  <si>
    <t>JUNIO</t>
  </si>
  <si>
    <t>ABRIL -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</si>
</sst>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</cellStyleXfs>
  <cellXfs count="103">
    <xf numFmtId="0" fontId="0" fillId="0" borderId="0" xfId="0"/>
    <xf numFmtId="0" fontId="4" fillId="0" borderId="1" xfId="4" applyFont="1" applyBorder="1" applyAlignment="1">
      <alignment horizontal="left"/>
    </xf>
    <xf numFmtId="3" fontId="1" fillId="0" borderId="1" xfId="4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" fillId="0" borderId="1" xfId="4" applyNumberFormat="1" applyFont="1" applyBorder="1" applyAlignment="1">
      <alignment horizontal="center"/>
    </xf>
    <xf numFmtId="3" fontId="2" fillId="0" borderId="1" xfId="4" applyNumberFormat="1" applyFont="1" applyBorder="1" applyAlignment="1">
      <alignment horizontal="center"/>
    </xf>
    <xf numFmtId="0" fontId="5" fillId="0" borderId="2" xfId="5" applyFont="1" applyBorder="1" applyAlignment="1"/>
    <xf numFmtId="0" fontId="4" fillId="0" borderId="1" xfId="3" applyFont="1" applyBorder="1" applyAlignment="1">
      <alignment horizontal="left"/>
    </xf>
    <xf numFmtId="3" fontId="4" fillId="0" borderId="1" xfId="3" applyNumberFormat="1" applyFont="1" applyBorder="1" applyAlignment="1">
      <alignment horizontal="center"/>
    </xf>
    <xf numFmtId="3" fontId="3" fillId="0" borderId="1" xfId="3" applyNumberFormat="1" applyFont="1" applyBorder="1" applyAlignment="1">
      <alignment horizontal="center"/>
    </xf>
    <xf numFmtId="3" fontId="4" fillId="2" borderId="1" xfId="4" applyNumberFormat="1" applyFont="1" applyFill="1" applyBorder="1" applyAlignment="1">
      <alignment horizontal="center"/>
    </xf>
    <xf numFmtId="0" fontId="4" fillId="2" borderId="1" xfId="4" applyFont="1" applyFill="1" applyBorder="1" applyAlignment="1">
      <alignment horizontal="center"/>
    </xf>
    <xf numFmtId="0" fontId="3" fillId="2" borderId="1" xfId="4" applyFont="1" applyFill="1" applyBorder="1" applyAlignment="1">
      <alignment horizontal="center" vertical="center" wrapText="1"/>
    </xf>
    <xf numFmtId="3" fontId="2" fillId="2" borderId="1" xfId="4" applyNumberFormat="1" applyFont="1" applyFill="1" applyBorder="1" applyAlignment="1">
      <alignment horizontal="center" vertical="center" wrapText="1"/>
    </xf>
    <xf numFmtId="3" fontId="2" fillId="2" borderId="1" xfId="4" applyNumberFormat="1" applyFont="1" applyFill="1" applyBorder="1" applyAlignment="1">
      <alignment horizontal="center"/>
    </xf>
    <xf numFmtId="3" fontId="4" fillId="2" borderId="1" xfId="3" applyNumberFormat="1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3" fillId="2" borderId="1" xfId="3" applyFont="1" applyFill="1" applyBorder="1" applyAlignment="1">
      <alignment horizontal="center" vertical="center" wrapText="1"/>
    </xf>
    <xf numFmtId="3" fontId="3" fillId="2" borderId="1" xfId="3" applyNumberFormat="1" applyFont="1" applyFill="1" applyBorder="1" applyAlignment="1">
      <alignment horizontal="center" vertical="center" wrapText="1"/>
    </xf>
    <xf numFmtId="3" fontId="3" fillId="2" borderId="1" xfId="3" applyNumberFormat="1" applyFont="1" applyFill="1" applyBorder="1" applyAlignment="1">
      <alignment horizontal="center"/>
    </xf>
    <xf numFmtId="0" fontId="3" fillId="2" borderId="3" xfId="3" applyFont="1" applyFill="1" applyBorder="1" applyAlignment="1">
      <alignment horizontal="center"/>
    </xf>
    <xf numFmtId="0" fontId="4" fillId="0" borderId="1" xfId="3" applyFont="1" applyBorder="1"/>
    <xf numFmtId="0" fontId="4" fillId="0" borderId="1" xfId="3" applyFont="1" applyBorder="1" applyAlignment="1">
      <alignment horizontal="center"/>
    </xf>
    <xf numFmtId="164" fontId="3" fillId="0" borderId="1" xfId="3" applyNumberFormat="1" applyFont="1" applyBorder="1" applyAlignment="1">
      <alignment horizontal="center"/>
    </xf>
    <xf numFmtId="0" fontId="5" fillId="0" borderId="0" xfId="5" applyFont="1" applyBorder="1" applyAlignment="1"/>
    <xf numFmtId="0" fontId="3" fillId="2" borderId="3" xfId="3" applyFont="1" applyFill="1" applyBorder="1" applyAlignment="1"/>
    <xf numFmtId="164" fontId="11" fillId="2" borderId="1" xfId="0" applyNumberFormat="1" applyFont="1" applyFill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3" fillId="2" borderId="1" xfId="3" applyFont="1" applyFill="1" applyBorder="1"/>
    <xf numFmtId="164" fontId="3" fillId="2" borderId="1" xfId="3" applyNumberFormat="1" applyFont="1" applyFill="1" applyBorder="1" applyAlignment="1">
      <alignment horizontal="center"/>
    </xf>
    <xf numFmtId="165" fontId="3" fillId="2" borderId="1" xfId="3" applyNumberFormat="1" applyFont="1" applyFill="1" applyBorder="1" applyAlignment="1">
      <alignment horizontal="center"/>
    </xf>
    <xf numFmtId="0" fontId="4" fillId="0" borderId="1" xfId="2" applyFont="1" applyBorder="1"/>
    <xf numFmtId="3" fontId="4" fillId="0" borderId="1" xfId="2" applyNumberFormat="1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1" xfId="2" applyFont="1" applyBorder="1" applyAlignment="1">
      <alignment horizontal="left"/>
    </xf>
    <xf numFmtId="3" fontId="3" fillId="0" borderId="1" xfId="2" applyNumberFormat="1" applyFont="1" applyBorder="1" applyAlignment="1">
      <alignment horizontal="center"/>
    </xf>
    <xf numFmtId="164" fontId="3" fillId="0" borderId="1" xfId="2" applyNumberFormat="1" applyFont="1" applyBorder="1" applyAlignment="1">
      <alignment horizontal="center"/>
    </xf>
    <xf numFmtId="0" fontId="3" fillId="2" borderId="1" xfId="2" applyFont="1" applyFill="1" applyBorder="1"/>
    <xf numFmtId="3" fontId="3" fillId="2" borderId="1" xfId="2" applyNumberFormat="1" applyFont="1" applyFill="1" applyBorder="1" applyAlignment="1">
      <alignment horizontal="center"/>
    </xf>
    <xf numFmtId="165" fontId="4" fillId="2" borderId="1" xfId="2" applyNumberFormat="1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/>
    </xf>
    <xf numFmtId="164" fontId="3" fillId="2" borderId="1" xfId="2" applyNumberFormat="1" applyFont="1" applyFill="1" applyBorder="1" applyAlignment="1">
      <alignment horizontal="center"/>
    </xf>
    <xf numFmtId="0" fontId="3" fillId="2" borderId="3" xfId="1" applyFont="1" applyFill="1" applyBorder="1" applyAlignment="1"/>
    <xf numFmtId="0" fontId="4" fillId="0" borderId="1" xfId="1" applyFont="1" applyBorder="1"/>
    <xf numFmtId="3" fontId="4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165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center"/>
    </xf>
    <xf numFmtId="0" fontId="3" fillId="2" borderId="1" xfId="1" applyFont="1" applyFill="1" applyBorder="1"/>
    <xf numFmtId="3" fontId="3" fillId="2" borderId="1" xfId="1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9" fontId="4" fillId="0" borderId="1" xfId="6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" xfId="6" applyFont="1" applyBorder="1" applyAlignment="1">
      <alignment horizontal="center"/>
    </xf>
    <xf numFmtId="9" fontId="3" fillId="2" borderId="1" xfId="6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9" xfId="4" applyFont="1" applyBorder="1" applyAlignment="1">
      <alignment horizont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3" fontId="3" fillId="2" borderId="3" xfId="4" applyNumberFormat="1" applyFont="1" applyFill="1" applyBorder="1" applyAlignment="1">
      <alignment horizontal="center"/>
    </xf>
    <xf numFmtId="3" fontId="3" fillId="2" borderId="7" xfId="4" applyNumberFormat="1" applyFont="1" applyFill="1" applyBorder="1" applyAlignment="1">
      <alignment horizontal="center"/>
    </xf>
    <xf numFmtId="3" fontId="3" fillId="2" borderId="8" xfId="4" applyNumberFormat="1" applyFont="1" applyFill="1" applyBorder="1" applyAlignment="1">
      <alignment horizontal="center"/>
    </xf>
    <xf numFmtId="3" fontId="3" fillId="2" borderId="1" xfId="4" applyNumberFormat="1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/>
    </xf>
    <xf numFmtId="3" fontId="3" fillId="2" borderId="1" xfId="4" applyNumberFormat="1" applyFont="1" applyFill="1" applyBorder="1" applyAlignment="1">
      <alignment horizontal="center"/>
    </xf>
    <xf numFmtId="0" fontId="3" fillId="2" borderId="1" xfId="4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7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0" fontId="3" fillId="2" borderId="4" xfId="3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center" vertical="center"/>
    </xf>
    <xf numFmtId="0" fontId="3" fillId="2" borderId="6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/>
    </xf>
    <xf numFmtId="0" fontId="3" fillId="2" borderId="7" xfId="3" applyFont="1" applyFill="1" applyBorder="1" applyAlignment="1">
      <alignment horizontal="center"/>
    </xf>
    <xf numFmtId="0" fontId="3" fillId="2" borderId="8" xfId="3" applyFont="1" applyFill="1" applyBorder="1" applyAlignment="1">
      <alignment horizontal="center"/>
    </xf>
    <xf numFmtId="0" fontId="3" fillId="2" borderId="1" xfId="3" applyFont="1" applyFill="1" applyBorder="1" applyAlignment="1">
      <alignment horizontal="center"/>
    </xf>
    <xf numFmtId="0" fontId="3" fillId="0" borderId="0" xfId="3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3" fillId="0" borderId="0" xfId="2" applyFont="1" applyAlignment="1">
      <alignment horizontal="center"/>
    </xf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8" xfId="2" applyFont="1" applyFill="1" applyBorder="1" applyAlignment="1">
      <alignment horizontal="center"/>
    </xf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21</xdr:row>
      <xdr:rowOff>19050</xdr:rowOff>
    </xdr:from>
    <xdr:to>
      <xdr:col>5</xdr:col>
      <xdr:colOff>238125</xdr:colOff>
      <xdr:row>24</xdr:row>
      <xdr:rowOff>47625</xdr:rowOff>
    </xdr:to>
    <xdr:sp macro="" textlink="">
      <xdr:nvSpPr>
        <xdr:cNvPr id="2" name="CuadroTexto 1"/>
        <xdr:cNvSpPr txBox="1"/>
      </xdr:nvSpPr>
      <xdr:spPr>
        <a:xfrm>
          <a:off x="19050" y="4019550"/>
          <a:ext cx="3105150" cy="600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100" b="1"/>
            <a:t>Lic. Yuri Ruiz Villalona</a:t>
          </a:r>
          <a:r>
            <a:rPr lang="es-DO" sz="1100" b="1" baseline="0"/>
            <a:t> Mayor General </a:t>
          </a:r>
          <a:r>
            <a:rPr lang="es-D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(R)</a:t>
          </a:r>
          <a:r>
            <a:rPr lang="es-DO" sz="1100" b="1" baseline="0"/>
            <a:t> P.N</a:t>
          </a:r>
        </a:p>
        <a:p>
          <a:r>
            <a:rPr lang="es-DO" sz="1100" b="1" baseline="0"/>
            <a:t>Director del Observatorio Domincano de Drogas</a:t>
          </a:r>
          <a:r>
            <a:rPr lang="es-DO" sz="1100" baseline="0"/>
            <a:t>.</a:t>
          </a:r>
          <a:endParaRPr lang="es-D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tabSelected="1" zoomScaleNormal="100" workbookViewId="0">
      <selection activeCell="C14" sqref="C14"/>
    </sheetView>
  </sheetViews>
  <sheetFormatPr baseColWidth="10" defaultRowHeight="15" x14ac:dyDescent="0.25"/>
  <cols>
    <col min="1" max="1" width="11.7109375" customWidth="1"/>
    <col min="2" max="2" width="5.140625" customWidth="1"/>
    <col min="3" max="3" width="5.28515625" customWidth="1"/>
    <col min="4" max="4" width="4.5703125" customWidth="1"/>
    <col min="5" max="5" width="5.42578125" bestFit="1" customWidth="1"/>
    <col min="6" max="6" width="4.5703125" customWidth="1"/>
    <col min="7" max="7" width="5.42578125" customWidth="1"/>
    <col min="8" max="8" width="6.5703125" customWidth="1"/>
    <col min="9" max="9" width="6.7109375" customWidth="1"/>
    <col min="10" max="10" width="5.140625" bestFit="1" customWidth="1"/>
    <col min="11" max="11" width="5.42578125" bestFit="1" customWidth="1"/>
    <col min="12" max="12" width="5.140625" bestFit="1" customWidth="1"/>
    <col min="13" max="13" width="5.28515625" customWidth="1"/>
    <col min="14" max="14" width="5.140625" bestFit="1" customWidth="1"/>
    <col min="15" max="15" width="5.28515625" customWidth="1"/>
    <col min="16" max="16" width="5.140625" bestFit="1" customWidth="1"/>
    <col min="17" max="17" width="5.42578125" bestFit="1" customWidth="1"/>
    <col min="18" max="18" width="5.7109375" customWidth="1"/>
    <col min="19" max="19" width="5.42578125" bestFit="1" customWidth="1"/>
    <col min="26" max="26" width="22.28515625" bestFit="1" customWidth="1"/>
  </cols>
  <sheetData>
    <row r="1" spans="1:19" ht="15.75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x14ac:dyDescent="0.25">
      <c r="A2" s="63" t="s">
        <v>79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19" x14ac:dyDescent="0.25">
      <c r="A3" s="64" t="s">
        <v>88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19" x14ac:dyDescent="0.25">
      <c r="A4" s="65" t="s">
        <v>1</v>
      </c>
      <c r="B4" s="68" t="s">
        <v>4</v>
      </c>
      <c r="C4" s="69"/>
      <c r="D4" s="69"/>
      <c r="E4" s="69"/>
      <c r="F4" s="69"/>
      <c r="G4" s="69"/>
      <c r="H4" s="69"/>
      <c r="I4" s="70"/>
      <c r="J4" s="68" t="s">
        <v>11</v>
      </c>
      <c r="K4" s="69"/>
      <c r="L4" s="69"/>
      <c r="M4" s="69"/>
      <c r="N4" s="69"/>
      <c r="O4" s="69"/>
      <c r="P4" s="69"/>
      <c r="Q4" s="70"/>
      <c r="R4" s="71" t="s">
        <v>2</v>
      </c>
      <c r="S4" s="72"/>
    </row>
    <row r="5" spans="1:19" x14ac:dyDescent="0.25">
      <c r="A5" s="66"/>
      <c r="B5" s="73" t="s">
        <v>5</v>
      </c>
      <c r="C5" s="74"/>
      <c r="D5" s="73" t="s">
        <v>8</v>
      </c>
      <c r="E5" s="74"/>
      <c r="F5" s="73" t="s">
        <v>9</v>
      </c>
      <c r="G5" s="74"/>
      <c r="H5" s="73" t="s">
        <v>10</v>
      </c>
      <c r="I5" s="74"/>
      <c r="J5" s="73" t="s">
        <v>12</v>
      </c>
      <c r="K5" s="74"/>
      <c r="L5" s="73" t="s">
        <v>13</v>
      </c>
      <c r="M5" s="74"/>
      <c r="N5" s="73" t="s">
        <v>14</v>
      </c>
      <c r="O5" s="74"/>
      <c r="P5" s="75" t="s">
        <v>15</v>
      </c>
      <c r="Q5" s="76"/>
      <c r="R5" s="71"/>
      <c r="S5" s="72"/>
    </row>
    <row r="6" spans="1:19" x14ac:dyDescent="0.25">
      <c r="A6" s="67"/>
      <c r="B6" s="10" t="s">
        <v>6</v>
      </c>
      <c r="C6" s="11" t="s">
        <v>7</v>
      </c>
      <c r="D6" s="10" t="s">
        <v>6</v>
      </c>
      <c r="E6" s="11" t="s">
        <v>7</v>
      </c>
      <c r="F6" s="10" t="s">
        <v>6</v>
      </c>
      <c r="G6" s="11" t="s">
        <v>7</v>
      </c>
      <c r="H6" s="10" t="s">
        <v>6</v>
      </c>
      <c r="I6" s="11" t="s">
        <v>7</v>
      </c>
      <c r="J6" s="10" t="s">
        <v>6</v>
      </c>
      <c r="K6" s="11" t="s">
        <v>7</v>
      </c>
      <c r="L6" s="10" t="s">
        <v>6</v>
      </c>
      <c r="M6" s="11" t="s">
        <v>7</v>
      </c>
      <c r="N6" s="10" t="s">
        <v>6</v>
      </c>
      <c r="O6" s="11" t="s">
        <v>7</v>
      </c>
      <c r="P6" s="10" t="s">
        <v>6</v>
      </c>
      <c r="Q6" s="11" t="s">
        <v>7</v>
      </c>
      <c r="R6" s="10" t="s">
        <v>6</v>
      </c>
      <c r="S6" s="11" t="s">
        <v>7</v>
      </c>
    </row>
    <row r="7" spans="1:19" x14ac:dyDescent="0.25">
      <c r="A7" s="1" t="s">
        <v>85</v>
      </c>
      <c r="B7" s="2">
        <v>8</v>
      </c>
      <c r="C7" s="3">
        <f t="shared" ref="C7:C9" si="0">B7*100/$B$10</f>
        <v>33.333333333333336</v>
      </c>
      <c r="D7" s="2">
        <v>19</v>
      </c>
      <c r="E7" s="3">
        <f t="shared" ref="E7:E9" si="1">D7*100/$D$10</f>
        <v>50</v>
      </c>
      <c r="F7" s="2">
        <v>6</v>
      </c>
      <c r="G7" s="3">
        <f t="shared" ref="G7:G9" si="2">F7*100/$F$10</f>
        <v>27.272727272727273</v>
      </c>
      <c r="H7" s="2">
        <v>30</v>
      </c>
      <c r="I7" s="3">
        <f t="shared" ref="I7:I9" si="3">H7*100/$H$10</f>
        <v>51.724137931034484</v>
      </c>
      <c r="J7" s="2">
        <v>8</v>
      </c>
      <c r="K7" s="3">
        <f t="shared" ref="K7:K9" si="4">J7*100/$J$10</f>
        <v>20.512820512820515</v>
      </c>
      <c r="L7" s="2">
        <v>2</v>
      </c>
      <c r="M7" s="3">
        <f t="shared" ref="M7:M9" si="5">L7*100/$L$10</f>
        <v>10.526315789473685</v>
      </c>
      <c r="N7" s="4">
        <v>5</v>
      </c>
      <c r="O7" s="3">
        <f t="shared" ref="O7:O9" si="6">N7*100/$N$10</f>
        <v>23.80952380952381</v>
      </c>
      <c r="P7" s="2">
        <v>4</v>
      </c>
      <c r="Q7" s="3">
        <f t="shared" ref="Q7:Q9" si="7">P7*100/$P$10</f>
        <v>16.666666666666668</v>
      </c>
      <c r="R7" s="5">
        <f t="shared" ref="R7:R9" si="8">SUM(B7+D7+F7+H7+J7+L7+N7+P7)</f>
        <v>82</v>
      </c>
      <c r="S7" s="27">
        <f t="shared" ref="S7:S9" si="9">R7*100/$R$10</f>
        <v>33.469387755102041</v>
      </c>
    </row>
    <row r="8" spans="1:19" x14ac:dyDescent="0.25">
      <c r="A8" s="1" t="s">
        <v>86</v>
      </c>
      <c r="B8" s="2">
        <v>14</v>
      </c>
      <c r="C8" s="3">
        <f t="shared" si="0"/>
        <v>58.333333333333336</v>
      </c>
      <c r="D8" s="2">
        <v>13</v>
      </c>
      <c r="E8" s="3">
        <f t="shared" si="1"/>
        <v>34.210526315789473</v>
      </c>
      <c r="F8" s="2">
        <v>9</v>
      </c>
      <c r="G8" s="3">
        <f t="shared" si="2"/>
        <v>40.909090909090907</v>
      </c>
      <c r="H8" s="2">
        <v>25</v>
      </c>
      <c r="I8" s="3">
        <f t="shared" si="3"/>
        <v>43.103448275862071</v>
      </c>
      <c r="J8" s="2">
        <v>22</v>
      </c>
      <c r="K8" s="3">
        <f t="shared" si="4"/>
        <v>56.410256410256409</v>
      </c>
      <c r="L8" s="2">
        <v>17</v>
      </c>
      <c r="M8" s="3">
        <f t="shared" si="5"/>
        <v>89.473684210526315</v>
      </c>
      <c r="N8" s="4">
        <v>16</v>
      </c>
      <c r="O8" s="3">
        <f t="shared" si="6"/>
        <v>76.19047619047619</v>
      </c>
      <c r="P8" s="2">
        <v>8</v>
      </c>
      <c r="Q8" s="3">
        <f t="shared" si="7"/>
        <v>33.333333333333336</v>
      </c>
      <c r="R8" s="5">
        <f t="shared" si="8"/>
        <v>124</v>
      </c>
      <c r="S8" s="27">
        <f t="shared" si="9"/>
        <v>50.612244897959187</v>
      </c>
    </row>
    <row r="9" spans="1:19" x14ac:dyDescent="0.25">
      <c r="A9" s="1" t="s">
        <v>87</v>
      </c>
      <c r="B9" s="2">
        <v>2</v>
      </c>
      <c r="C9" s="3">
        <f t="shared" si="0"/>
        <v>8.3333333333333339</v>
      </c>
      <c r="D9" s="2">
        <v>6</v>
      </c>
      <c r="E9" s="3">
        <f t="shared" si="1"/>
        <v>15.789473684210526</v>
      </c>
      <c r="F9" s="2">
        <v>7</v>
      </c>
      <c r="G9" s="3">
        <f t="shared" si="2"/>
        <v>31.818181818181817</v>
      </c>
      <c r="H9" s="2">
        <v>3</v>
      </c>
      <c r="I9" s="3">
        <f t="shared" si="3"/>
        <v>5.1724137931034484</v>
      </c>
      <c r="J9" s="2">
        <v>9</v>
      </c>
      <c r="K9" s="3">
        <f t="shared" si="4"/>
        <v>23.076923076923077</v>
      </c>
      <c r="L9" s="2">
        <v>0</v>
      </c>
      <c r="M9" s="3">
        <f t="shared" si="5"/>
        <v>0</v>
      </c>
      <c r="N9" s="4">
        <v>0</v>
      </c>
      <c r="O9" s="3">
        <f t="shared" si="6"/>
        <v>0</v>
      </c>
      <c r="P9" s="2">
        <v>12</v>
      </c>
      <c r="Q9" s="3">
        <f t="shared" si="7"/>
        <v>50</v>
      </c>
      <c r="R9" s="5">
        <f t="shared" si="8"/>
        <v>39</v>
      </c>
      <c r="S9" s="27">
        <f t="shared" si="9"/>
        <v>15.918367346938776</v>
      </c>
    </row>
    <row r="10" spans="1:19" x14ac:dyDescent="0.25">
      <c r="A10" s="12" t="s">
        <v>2</v>
      </c>
      <c r="B10" s="13">
        <f t="shared" ref="B10:S10" si="10">SUM(B7:B9)</f>
        <v>24</v>
      </c>
      <c r="C10" s="26">
        <f t="shared" si="10"/>
        <v>100</v>
      </c>
      <c r="D10" s="13">
        <f t="shared" si="10"/>
        <v>38</v>
      </c>
      <c r="E10" s="26">
        <f t="shared" si="10"/>
        <v>100</v>
      </c>
      <c r="F10" s="13">
        <f t="shared" si="10"/>
        <v>22</v>
      </c>
      <c r="G10" s="26">
        <f t="shared" si="10"/>
        <v>100</v>
      </c>
      <c r="H10" s="13">
        <f t="shared" si="10"/>
        <v>58</v>
      </c>
      <c r="I10" s="26">
        <f t="shared" si="10"/>
        <v>100</v>
      </c>
      <c r="J10" s="13">
        <f t="shared" si="10"/>
        <v>39</v>
      </c>
      <c r="K10" s="26">
        <f t="shared" si="10"/>
        <v>100</v>
      </c>
      <c r="L10" s="13">
        <f t="shared" si="10"/>
        <v>19</v>
      </c>
      <c r="M10" s="26">
        <f t="shared" si="10"/>
        <v>100</v>
      </c>
      <c r="N10" s="13">
        <f t="shared" si="10"/>
        <v>21</v>
      </c>
      <c r="O10" s="26">
        <f t="shared" si="10"/>
        <v>100</v>
      </c>
      <c r="P10" s="13">
        <f t="shared" si="10"/>
        <v>24</v>
      </c>
      <c r="Q10" s="26">
        <f t="shared" si="10"/>
        <v>100</v>
      </c>
      <c r="R10" s="14">
        <f t="shared" si="10"/>
        <v>245</v>
      </c>
      <c r="S10" s="26">
        <f t="shared" si="10"/>
        <v>100.00000000000001</v>
      </c>
    </row>
    <row r="11" spans="1:19" x14ac:dyDescent="0.25">
      <c r="A11" s="6" t="s">
        <v>3</v>
      </c>
    </row>
  </sheetData>
  <mergeCells count="15">
    <mergeCell ref="A1:S1"/>
    <mergeCell ref="A2:S2"/>
    <mergeCell ref="A3:S3"/>
    <mergeCell ref="A4:A6"/>
    <mergeCell ref="B4:I4"/>
    <mergeCell ref="J4:Q4"/>
    <mergeCell ref="R4:S5"/>
    <mergeCell ref="B5:C5"/>
    <mergeCell ref="D5:E5"/>
    <mergeCell ref="F5:G5"/>
    <mergeCell ref="H5:I5"/>
    <mergeCell ref="J5:K5"/>
    <mergeCell ref="L5:M5"/>
    <mergeCell ref="N5:O5"/>
    <mergeCell ref="P5:Q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zoomScaleNormal="100" workbookViewId="0">
      <selection activeCell="K19" sqref="K19"/>
    </sheetView>
  </sheetViews>
  <sheetFormatPr baseColWidth="10" defaultRowHeight="15" x14ac:dyDescent="0.25"/>
  <cols>
    <col min="2" max="2" width="5.5703125" customWidth="1"/>
    <col min="3" max="3" width="5.5703125" bestFit="1" customWidth="1"/>
    <col min="4" max="4" width="5.42578125" bestFit="1" customWidth="1"/>
    <col min="5" max="5" width="5.5703125" bestFit="1" customWidth="1"/>
    <col min="6" max="6" width="5.42578125" bestFit="1" customWidth="1"/>
    <col min="7" max="7" width="5.5703125" bestFit="1" customWidth="1"/>
    <col min="8" max="9" width="7" customWidth="1"/>
    <col min="10" max="10" width="6.28515625" customWidth="1"/>
    <col min="11" max="11" width="5.5703125" bestFit="1" customWidth="1"/>
    <col min="12" max="12" width="5.42578125" bestFit="1" customWidth="1"/>
    <col min="13" max="13" width="5.5703125" bestFit="1" customWidth="1"/>
    <col min="14" max="14" width="5.42578125" bestFit="1" customWidth="1"/>
    <col min="15" max="15" width="7" bestFit="1" customWidth="1"/>
    <col min="16" max="16" width="5.42578125" bestFit="1" customWidth="1"/>
    <col min="17" max="17" width="5.5703125" bestFit="1" customWidth="1"/>
    <col min="18" max="18" width="6.42578125" bestFit="1" customWidth="1"/>
    <col min="19" max="19" width="9.42578125" bestFit="1" customWidth="1"/>
  </cols>
  <sheetData>
    <row r="1" spans="1:19" ht="15.75" x14ac:dyDescent="0.2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 x14ac:dyDescent="0.25">
      <c r="A2" s="79" t="s">
        <v>80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</row>
    <row r="3" spans="1:19" x14ac:dyDescent="0.25">
      <c r="A3" s="64" t="s">
        <v>88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19" x14ac:dyDescent="0.25">
      <c r="A4" s="80" t="s">
        <v>1</v>
      </c>
      <c r="B4" s="83" t="s">
        <v>4</v>
      </c>
      <c r="C4" s="84"/>
      <c r="D4" s="84"/>
      <c r="E4" s="84"/>
      <c r="F4" s="84"/>
      <c r="G4" s="84"/>
      <c r="H4" s="84"/>
      <c r="I4" s="85"/>
      <c r="J4" s="83" t="s">
        <v>11</v>
      </c>
      <c r="K4" s="84"/>
      <c r="L4" s="84"/>
      <c r="M4" s="84"/>
      <c r="N4" s="84"/>
      <c r="O4" s="84"/>
      <c r="P4" s="84"/>
      <c r="Q4" s="85"/>
      <c r="R4" s="80" t="s">
        <v>2</v>
      </c>
      <c r="S4" s="80"/>
    </row>
    <row r="5" spans="1:19" x14ac:dyDescent="0.25">
      <c r="A5" s="81"/>
      <c r="B5" s="86" t="s">
        <v>5</v>
      </c>
      <c r="C5" s="86"/>
      <c r="D5" s="86" t="s">
        <v>8</v>
      </c>
      <c r="E5" s="86"/>
      <c r="F5" s="86" t="s">
        <v>9</v>
      </c>
      <c r="G5" s="86"/>
      <c r="H5" s="86" t="s">
        <v>10</v>
      </c>
      <c r="I5" s="86"/>
      <c r="J5" s="86" t="s">
        <v>12</v>
      </c>
      <c r="K5" s="86"/>
      <c r="L5" s="76" t="s">
        <v>13</v>
      </c>
      <c r="M5" s="76"/>
      <c r="N5" s="86" t="s">
        <v>14</v>
      </c>
      <c r="O5" s="86"/>
      <c r="P5" s="86" t="s">
        <v>15</v>
      </c>
      <c r="Q5" s="86"/>
      <c r="R5" s="82"/>
      <c r="S5" s="82"/>
    </row>
    <row r="6" spans="1:19" x14ac:dyDescent="0.25">
      <c r="A6" s="82"/>
      <c r="B6" s="15" t="s">
        <v>6</v>
      </c>
      <c r="C6" s="16" t="s">
        <v>7</v>
      </c>
      <c r="D6" s="15" t="s">
        <v>6</v>
      </c>
      <c r="E6" s="16" t="s">
        <v>7</v>
      </c>
      <c r="F6" s="15" t="s">
        <v>6</v>
      </c>
      <c r="G6" s="16" t="s">
        <v>7</v>
      </c>
      <c r="H6" s="15" t="s">
        <v>6</v>
      </c>
      <c r="I6" s="16" t="s">
        <v>7</v>
      </c>
      <c r="J6" s="15" t="s">
        <v>6</v>
      </c>
      <c r="K6" s="16" t="s">
        <v>7</v>
      </c>
      <c r="L6" s="15" t="s">
        <v>6</v>
      </c>
      <c r="M6" s="16" t="s">
        <v>7</v>
      </c>
      <c r="N6" s="15" t="s">
        <v>6</v>
      </c>
      <c r="O6" s="16" t="s">
        <v>7</v>
      </c>
      <c r="P6" s="15" t="s">
        <v>6</v>
      </c>
      <c r="Q6" s="16" t="s">
        <v>7</v>
      </c>
      <c r="R6" s="15" t="s">
        <v>6</v>
      </c>
      <c r="S6" s="16" t="s">
        <v>7</v>
      </c>
    </row>
    <row r="7" spans="1:19" x14ac:dyDescent="0.25">
      <c r="A7" s="1" t="s">
        <v>85</v>
      </c>
      <c r="B7" s="8">
        <v>154</v>
      </c>
      <c r="C7" s="58">
        <f>B7/$B$10</f>
        <v>0.20560747663551401</v>
      </c>
      <c r="D7" s="8">
        <v>292</v>
      </c>
      <c r="E7" s="58">
        <f>D7/D10</f>
        <v>0.25347222222222221</v>
      </c>
      <c r="F7" s="8">
        <v>220</v>
      </c>
      <c r="G7" s="58">
        <f>F7/$F$10</f>
        <v>0.33898305084745761</v>
      </c>
      <c r="H7" s="8">
        <v>1069</v>
      </c>
      <c r="I7" s="58">
        <f>H7/$H$10</f>
        <v>0.4422838229209764</v>
      </c>
      <c r="J7" s="8">
        <v>247</v>
      </c>
      <c r="K7" s="58">
        <f>J7/$J$10</f>
        <v>0.24050632911392406</v>
      </c>
      <c r="L7" s="8">
        <v>42</v>
      </c>
      <c r="M7" s="58">
        <f>L7/$L$10</f>
        <v>7.3555166374781086E-2</v>
      </c>
      <c r="N7" s="8">
        <v>78</v>
      </c>
      <c r="O7" s="58">
        <f>N7/$N$10</f>
        <v>0.11607142857142858</v>
      </c>
      <c r="P7" s="8">
        <v>467</v>
      </c>
      <c r="Q7" s="58">
        <f>P7/$P$10</f>
        <v>0.26624857468643104</v>
      </c>
      <c r="R7" s="9">
        <f>SUM(B7+D7+F7+H7+J7+L7+N7+P7)</f>
        <v>2569</v>
      </c>
      <c r="S7" s="59">
        <f>R7/R10</f>
        <v>0.28568537067201905</v>
      </c>
    </row>
    <row r="8" spans="1:19" x14ac:dyDescent="0.25">
      <c r="A8" s="1" t="s">
        <v>86</v>
      </c>
      <c r="B8" s="8">
        <v>534</v>
      </c>
      <c r="C8" s="58">
        <f t="shared" ref="C8:C9" si="0">B8/$B$10</f>
        <v>0.71295060080106809</v>
      </c>
      <c r="D8" s="8">
        <v>533</v>
      </c>
      <c r="E8" s="58">
        <f>D8/D10</f>
        <v>0.4626736111111111</v>
      </c>
      <c r="F8" s="8">
        <v>239</v>
      </c>
      <c r="G8" s="58">
        <f t="shared" ref="G8:G9" si="1">F8/$F$10</f>
        <v>0.36825885978428352</v>
      </c>
      <c r="H8" s="8">
        <v>1233</v>
      </c>
      <c r="I8" s="58">
        <f t="shared" ref="I8:I9" si="2">H8/$H$10</f>
        <v>0.51013653289201488</v>
      </c>
      <c r="J8" s="8">
        <v>532</v>
      </c>
      <c r="K8" s="58">
        <f t="shared" ref="K8:K9" si="3">J8/$J$10</f>
        <v>0.51801363193768257</v>
      </c>
      <c r="L8" s="8">
        <v>529</v>
      </c>
      <c r="M8" s="58">
        <f t="shared" ref="M8:M9" si="4">L8/$L$10</f>
        <v>0.9264448336252189</v>
      </c>
      <c r="N8" s="8">
        <v>594</v>
      </c>
      <c r="O8" s="58">
        <f t="shared" ref="O8:O9" si="5">N8/$N$10</f>
        <v>0.8839285714285714</v>
      </c>
      <c r="P8" s="8">
        <v>475</v>
      </c>
      <c r="Q8" s="58">
        <f t="shared" ref="Q8:Q9" si="6">P8/$P$10</f>
        <v>0.27080957810718359</v>
      </c>
      <c r="R8" s="9">
        <f>SUM(B8+D8+F8+H8+J8+L8+N8+P8)</f>
        <v>4669</v>
      </c>
      <c r="S8" s="60">
        <f>R8/R10</f>
        <v>0.51921564642571305</v>
      </c>
    </row>
    <row r="9" spans="1:19" x14ac:dyDescent="0.25">
      <c r="A9" s="1" t="s">
        <v>87</v>
      </c>
      <c r="B9" s="8">
        <v>61</v>
      </c>
      <c r="C9" s="58">
        <f t="shared" si="0"/>
        <v>8.1441922563417896E-2</v>
      </c>
      <c r="D9" s="8">
        <v>327</v>
      </c>
      <c r="E9" s="58">
        <f>D9/D10</f>
        <v>0.28385416666666669</v>
      </c>
      <c r="F9" s="8">
        <v>190</v>
      </c>
      <c r="G9" s="58">
        <f t="shared" si="1"/>
        <v>0.29275808936825887</v>
      </c>
      <c r="H9" s="8">
        <v>115</v>
      </c>
      <c r="I9" s="58">
        <f t="shared" si="2"/>
        <v>4.7579644187008691E-2</v>
      </c>
      <c r="J9" s="8">
        <v>248</v>
      </c>
      <c r="K9" s="58">
        <f t="shared" si="3"/>
        <v>0.24148003894839337</v>
      </c>
      <c r="L9" s="8">
        <v>0</v>
      </c>
      <c r="M9" s="58">
        <f t="shared" si="4"/>
        <v>0</v>
      </c>
      <c r="N9" s="8">
        <v>0</v>
      </c>
      <c r="O9" s="58">
        <f t="shared" si="5"/>
        <v>0</v>
      </c>
      <c r="P9" s="8">
        <v>812</v>
      </c>
      <c r="Q9" s="58">
        <f t="shared" si="6"/>
        <v>0.46294184720638543</v>
      </c>
      <c r="R9" s="9">
        <f>SUM(B9:Q9)</f>
        <v>1754.41005570894</v>
      </c>
      <c r="S9" s="60">
        <f>R9/R10</f>
        <v>0.19509898290226785</v>
      </c>
    </row>
    <row r="10" spans="1:19" x14ac:dyDescent="0.25">
      <c r="A10" s="17" t="s">
        <v>2</v>
      </c>
      <c r="B10" s="18">
        <f t="shared" ref="B10:S10" si="7">SUM(B7:B9)</f>
        <v>749</v>
      </c>
      <c r="C10" s="61">
        <f t="shared" si="7"/>
        <v>1</v>
      </c>
      <c r="D10" s="18">
        <f t="shared" si="7"/>
        <v>1152</v>
      </c>
      <c r="E10" s="61">
        <f t="shared" si="7"/>
        <v>1</v>
      </c>
      <c r="F10" s="18">
        <f t="shared" si="7"/>
        <v>649</v>
      </c>
      <c r="G10" s="61">
        <f t="shared" si="7"/>
        <v>1</v>
      </c>
      <c r="H10" s="18">
        <f t="shared" si="7"/>
        <v>2417</v>
      </c>
      <c r="I10" s="61">
        <f t="shared" si="7"/>
        <v>1</v>
      </c>
      <c r="J10" s="18">
        <f t="shared" si="7"/>
        <v>1027</v>
      </c>
      <c r="K10" s="61">
        <f t="shared" si="7"/>
        <v>1</v>
      </c>
      <c r="L10" s="18">
        <f t="shared" si="7"/>
        <v>571</v>
      </c>
      <c r="M10" s="61">
        <f t="shared" si="7"/>
        <v>1</v>
      </c>
      <c r="N10" s="18">
        <f t="shared" si="7"/>
        <v>672</v>
      </c>
      <c r="O10" s="61">
        <f t="shared" si="7"/>
        <v>1</v>
      </c>
      <c r="P10" s="18">
        <f t="shared" si="7"/>
        <v>1754</v>
      </c>
      <c r="Q10" s="61">
        <f t="shared" si="7"/>
        <v>1</v>
      </c>
      <c r="R10" s="18">
        <f t="shared" si="7"/>
        <v>8992.4100557089405</v>
      </c>
      <c r="S10" s="61">
        <f t="shared" si="7"/>
        <v>1</v>
      </c>
    </row>
    <row r="11" spans="1:19" x14ac:dyDescent="0.25">
      <c r="A11" s="77" t="s">
        <v>3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</row>
  </sheetData>
  <mergeCells count="16">
    <mergeCell ref="A11:K11"/>
    <mergeCell ref="A1:S1"/>
    <mergeCell ref="A2:S2"/>
    <mergeCell ref="A3:S3"/>
    <mergeCell ref="A4:A6"/>
    <mergeCell ref="B4:I4"/>
    <mergeCell ref="J4:Q4"/>
    <mergeCell ref="R4:S5"/>
    <mergeCell ref="B5:C5"/>
    <mergeCell ref="D5:E5"/>
    <mergeCell ref="F5:G5"/>
    <mergeCell ref="H5:I5"/>
    <mergeCell ref="J5:K5"/>
    <mergeCell ref="L5:M5"/>
    <mergeCell ref="N5:O5"/>
    <mergeCell ref="P5:Q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Normal="100" workbookViewId="0">
      <selection activeCell="A3" sqref="A3:S3"/>
    </sheetView>
  </sheetViews>
  <sheetFormatPr baseColWidth="10" defaultRowHeight="15" x14ac:dyDescent="0.25"/>
  <cols>
    <col min="1" max="1" width="20.5703125" customWidth="1"/>
    <col min="2" max="2" width="5.85546875" customWidth="1"/>
    <col min="3" max="3" width="5.140625" customWidth="1"/>
    <col min="4" max="4" width="5.28515625" customWidth="1"/>
    <col min="5" max="6" width="5.42578125" customWidth="1"/>
    <col min="7" max="7" width="5.5703125" customWidth="1"/>
    <col min="8" max="8" width="6.5703125" customWidth="1"/>
    <col min="9" max="9" width="7.42578125" customWidth="1"/>
    <col min="10" max="10" width="5.28515625" customWidth="1"/>
    <col min="11" max="11" width="5.140625" customWidth="1"/>
    <col min="12" max="12" width="5.5703125" customWidth="1"/>
    <col min="13" max="13" width="5.42578125" customWidth="1"/>
    <col min="14" max="14" width="5.7109375" customWidth="1"/>
    <col min="15" max="15" width="6" customWidth="1"/>
    <col min="16" max="16" width="5" customWidth="1"/>
    <col min="17" max="17" width="6.140625" customWidth="1"/>
    <col min="18" max="18" width="5.42578125" customWidth="1"/>
    <col min="19" max="19" width="7" bestFit="1" customWidth="1"/>
  </cols>
  <sheetData>
    <row r="1" spans="1:19" ht="15.75" x14ac:dyDescent="0.2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 x14ac:dyDescent="0.25">
      <c r="A2" s="87" t="s">
        <v>81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pans="1:19" x14ac:dyDescent="0.25">
      <c r="A3" s="64" t="s">
        <v>88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19" x14ac:dyDescent="0.25">
      <c r="A4" s="80" t="s">
        <v>16</v>
      </c>
      <c r="B4" s="25"/>
      <c r="C4" s="84" t="s">
        <v>4</v>
      </c>
      <c r="D4" s="84"/>
      <c r="E4" s="84"/>
      <c r="F4" s="84"/>
      <c r="G4" s="84"/>
      <c r="H4" s="84"/>
      <c r="I4" s="85"/>
      <c r="J4" s="20"/>
      <c r="K4" s="84" t="s">
        <v>11</v>
      </c>
      <c r="L4" s="84"/>
      <c r="M4" s="84"/>
      <c r="N4" s="84"/>
      <c r="O4" s="84"/>
      <c r="P4" s="84"/>
      <c r="Q4" s="85"/>
      <c r="R4" s="80" t="s">
        <v>2</v>
      </c>
      <c r="S4" s="80"/>
    </row>
    <row r="5" spans="1:19" x14ac:dyDescent="0.25">
      <c r="A5" s="82"/>
      <c r="B5" s="86" t="s">
        <v>5</v>
      </c>
      <c r="C5" s="86"/>
      <c r="D5" s="86" t="s">
        <v>8</v>
      </c>
      <c r="E5" s="86"/>
      <c r="F5" s="86" t="s">
        <v>9</v>
      </c>
      <c r="G5" s="86"/>
      <c r="H5" s="86" t="s">
        <v>10</v>
      </c>
      <c r="I5" s="86"/>
      <c r="J5" s="86" t="s">
        <v>12</v>
      </c>
      <c r="K5" s="86"/>
      <c r="L5" s="86" t="s">
        <v>13</v>
      </c>
      <c r="M5" s="86"/>
      <c r="N5" s="86" t="s">
        <v>14</v>
      </c>
      <c r="O5" s="86"/>
      <c r="P5" s="86" t="s">
        <v>15</v>
      </c>
      <c r="Q5" s="86"/>
      <c r="R5" s="82"/>
      <c r="S5" s="82"/>
    </row>
    <row r="6" spans="1:19" x14ac:dyDescent="0.25">
      <c r="A6" s="21"/>
      <c r="B6" s="8" t="s">
        <v>6</v>
      </c>
      <c r="C6" s="22" t="s">
        <v>7</v>
      </c>
      <c r="D6" s="8" t="s">
        <v>6</v>
      </c>
      <c r="E6" s="22" t="s">
        <v>7</v>
      </c>
      <c r="F6" s="8" t="s">
        <v>6</v>
      </c>
      <c r="G6" s="22" t="s">
        <v>7</v>
      </c>
      <c r="H6" s="8" t="s">
        <v>6</v>
      </c>
      <c r="I6" s="22" t="s">
        <v>7</v>
      </c>
      <c r="J6" s="8" t="s">
        <v>6</v>
      </c>
      <c r="K6" s="22" t="s">
        <v>7</v>
      </c>
      <c r="L6" s="8" t="s">
        <v>6</v>
      </c>
      <c r="M6" s="22" t="s">
        <v>7</v>
      </c>
      <c r="N6" s="8" t="s">
        <v>6</v>
      </c>
      <c r="O6" s="22" t="s">
        <v>7</v>
      </c>
      <c r="P6" s="8" t="s">
        <v>6</v>
      </c>
      <c r="Q6" s="22" t="s">
        <v>7</v>
      </c>
      <c r="R6" s="8" t="s">
        <v>6</v>
      </c>
      <c r="S6" s="22" t="s">
        <v>7</v>
      </c>
    </row>
    <row r="7" spans="1:19" x14ac:dyDescent="0.25">
      <c r="A7" s="7" t="s">
        <v>17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14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9">
        <f t="shared" ref="R7:R22" si="0">SUM(B7:Q7)</f>
        <v>14</v>
      </c>
      <c r="S7" s="23">
        <f>R7*100/R23</f>
        <v>5.7142857142857144</v>
      </c>
    </row>
    <row r="8" spans="1:19" x14ac:dyDescent="0.25">
      <c r="A8" s="7" t="s">
        <v>18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9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9">
        <f t="shared" si="0"/>
        <v>9</v>
      </c>
      <c r="S8" s="23">
        <f>R8*100/R23</f>
        <v>3.6734693877551021</v>
      </c>
    </row>
    <row r="9" spans="1:19" x14ac:dyDescent="0.25">
      <c r="A9" s="7" t="s">
        <v>19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9">
        <f t="shared" si="0"/>
        <v>0</v>
      </c>
      <c r="S9" s="23">
        <v>0</v>
      </c>
    </row>
    <row r="10" spans="1:19" x14ac:dyDescent="0.25">
      <c r="A10" s="7" t="s">
        <v>20</v>
      </c>
      <c r="B10" s="8">
        <v>6</v>
      </c>
      <c r="C10" s="8">
        <v>0</v>
      </c>
      <c r="D10" s="8">
        <v>4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9">
        <f t="shared" si="0"/>
        <v>10</v>
      </c>
      <c r="S10" s="23">
        <v>0</v>
      </c>
    </row>
    <row r="11" spans="1:19" x14ac:dyDescent="0.25">
      <c r="A11" s="7" t="s">
        <v>21</v>
      </c>
      <c r="B11" s="8">
        <v>0</v>
      </c>
      <c r="C11" s="8">
        <v>0</v>
      </c>
      <c r="D11" s="8">
        <v>10</v>
      </c>
      <c r="E11" s="8">
        <v>0</v>
      </c>
      <c r="F11" s="8">
        <v>10</v>
      </c>
      <c r="G11" s="8">
        <v>0</v>
      </c>
      <c r="H11" s="8">
        <v>18</v>
      </c>
      <c r="I11" s="8">
        <v>0</v>
      </c>
      <c r="J11" s="8">
        <v>10</v>
      </c>
      <c r="K11" s="8">
        <v>0</v>
      </c>
      <c r="L11" s="8">
        <v>0</v>
      </c>
      <c r="M11" s="8">
        <v>0</v>
      </c>
      <c r="N11" s="8">
        <v>12</v>
      </c>
      <c r="O11" s="8">
        <v>0</v>
      </c>
      <c r="P11" s="8">
        <v>0</v>
      </c>
      <c r="Q11" s="8">
        <v>0</v>
      </c>
      <c r="R11" s="9">
        <f t="shared" si="0"/>
        <v>60</v>
      </c>
      <c r="S11" s="23">
        <v>0</v>
      </c>
    </row>
    <row r="12" spans="1:19" x14ac:dyDescent="0.25">
      <c r="A12" s="7" t="s">
        <v>22</v>
      </c>
      <c r="B12" s="8">
        <v>0</v>
      </c>
      <c r="C12" s="8">
        <v>0</v>
      </c>
      <c r="D12" s="8">
        <v>5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9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9">
        <f t="shared" si="0"/>
        <v>14</v>
      </c>
      <c r="S12" s="23">
        <f>R12*100/R23</f>
        <v>5.7142857142857144</v>
      </c>
    </row>
    <row r="13" spans="1:19" x14ac:dyDescent="0.25">
      <c r="A13" s="7" t="s">
        <v>23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9">
        <f t="shared" si="0"/>
        <v>0</v>
      </c>
      <c r="S13" s="23">
        <v>0</v>
      </c>
    </row>
    <row r="14" spans="1:19" x14ac:dyDescent="0.25">
      <c r="A14" s="7" t="s">
        <v>24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9">
        <f t="shared" si="0"/>
        <v>0</v>
      </c>
      <c r="S14" s="23">
        <f>R14*100/R23</f>
        <v>0</v>
      </c>
    </row>
    <row r="15" spans="1:19" x14ac:dyDescent="0.25">
      <c r="A15" s="7" t="s">
        <v>25</v>
      </c>
      <c r="B15" s="8">
        <v>4</v>
      </c>
      <c r="C15" s="8">
        <v>0</v>
      </c>
      <c r="D15" s="8">
        <v>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10</v>
      </c>
      <c r="K15" s="8">
        <v>0</v>
      </c>
      <c r="L15" s="8">
        <v>0</v>
      </c>
      <c r="M15" s="8">
        <v>0</v>
      </c>
      <c r="N15" s="8">
        <v>6</v>
      </c>
      <c r="O15" s="8">
        <v>0</v>
      </c>
      <c r="P15" s="8">
        <v>0</v>
      </c>
      <c r="Q15" s="8">
        <v>0</v>
      </c>
      <c r="R15" s="9">
        <f t="shared" si="0"/>
        <v>25</v>
      </c>
      <c r="S15" s="23">
        <f>R15*100/R23</f>
        <v>10.204081632653061</v>
      </c>
    </row>
    <row r="16" spans="1:19" x14ac:dyDescent="0.25">
      <c r="A16" s="7" t="s">
        <v>26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9">
        <f t="shared" si="0"/>
        <v>0</v>
      </c>
      <c r="S16" s="23">
        <v>0</v>
      </c>
    </row>
    <row r="17" spans="1:19" x14ac:dyDescent="0.25">
      <c r="A17" s="7" t="s">
        <v>27</v>
      </c>
      <c r="B17" s="8">
        <v>7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6</v>
      </c>
      <c r="I17" s="8">
        <v>0</v>
      </c>
      <c r="J17" s="8">
        <v>10</v>
      </c>
      <c r="K17" s="8">
        <v>0</v>
      </c>
      <c r="L17" s="8">
        <v>10</v>
      </c>
      <c r="M17" s="8">
        <v>0</v>
      </c>
      <c r="N17" s="8">
        <v>0</v>
      </c>
      <c r="O17" s="8">
        <v>0</v>
      </c>
      <c r="P17" s="8">
        <v>10</v>
      </c>
      <c r="Q17" s="8">
        <v>0</v>
      </c>
      <c r="R17" s="9">
        <f t="shared" si="0"/>
        <v>43</v>
      </c>
      <c r="S17" s="23">
        <v>0</v>
      </c>
    </row>
    <row r="18" spans="1:19" x14ac:dyDescent="0.25">
      <c r="A18" s="7" t="s">
        <v>28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1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9">
        <f t="shared" si="0"/>
        <v>1</v>
      </c>
      <c r="S18" s="23">
        <v>0</v>
      </c>
    </row>
    <row r="19" spans="1:19" x14ac:dyDescent="0.25">
      <c r="A19" s="7" t="s">
        <v>29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9">
        <f t="shared" si="0"/>
        <v>0</v>
      </c>
      <c r="S19" s="23">
        <v>0</v>
      </c>
    </row>
    <row r="20" spans="1:19" x14ac:dyDescent="0.25">
      <c r="A20" s="7" t="s">
        <v>30</v>
      </c>
      <c r="B20" s="8">
        <v>0</v>
      </c>
      <c r="C20" s="8">
        <v>0</v>
      </c>
      <c r="D20" s="8">
        <v>0</v>
      </c>
      <c r="E20" s="8">
        <v>0</v>
      </c>
      <c r="F20" s="8">
        <v>9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9">
        <f t="shared" si="0"/>
        <v>9</v>
      </c>
      <c r="S20" s="23">
        <f>R20*100/R23</f>
        <v>3.6734693877551021</v>
      </c>
    </row>
    <row r="21" spans="1:19" x14ac:dyDescent="0.25">
      <c r="A21" s="7" t="s">
        <v>31</v>
      </c>
      <c r="B21" s="8">
        <v>7</v>
      </c>
      <c r="C21" s="8">
        <v>0</v>
      </c>
      <c r="D21" s="8">
        <v>14</v>
      </c>
      <c r="E21" s="8">
        <v>0</v>
      </c>
      <c r="F21" s="8">
        <v>3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3</v>
      </c>
      <c r="O21" s="8">
        <v>0</v>
      </c>
      <c r="P21" s="8">
        <v>0</v>
      </c>
      <c r="Q21" s="8">
        <v>0</v>
      </c>
      <c r="R21" s="9">
        <f t="shared" si="0"/>
        <v>27</v>
      </c>
      <c r="S21" s="23">
        <v>0</v>
      </c>
    </row>
    <row r="22" spans="1:19" x14ac:dyDescent="0.25">
      <c r="A22" s="7" t="s">
        <v>32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10</v>
      </c>
      <c r="I22" s="8">
        <v>0</v>
      </c>
      <c r="J22" s="8">
        <v>0</v>
      </c>
      <c r="K22" s="8">
        <v>0</v>
      </c>
      <c r="L22" s="8">
        <v>9</v>
      </c>
      <c r="M22" s="8">
        <v>0</v>
      </c>
      <c r="N22" s="8">
        <v>0</v>
      </c>
      <c r="O22" s="8">
        <v>0</v>
      </c>
      <c r="P22" s="8">
        <v>14</v>
      </c>
      <c r="Q22" s="8">
        <v>0</v>
      </c>
      <c r="R22" s="9">
        <f t="shared" si="0"/>
        <v>33</v>
      </c>
      <c r="S22" s="23">
        <v>0</v>
      </c>
    </row>
    <row r="23" spans="1:19" x14ac:dyDescent="0.25">
      <c r="A23" s="28" t="s">
        <v>2</v>
      </c>
      <c r="B23" s="19">
        <f t="shared" ref="B23:S23" si="1">SUM(B7:B22)</f>
        <v>24</v>
      </c>
      <c r="C23" s="30">
        <f t="shared" si="1"/>
        <v>0</v>
      </c>
      <c r="D23" s="19">
        <f>SUM(D7:D22)</f>
        <v>38</v>
      </c>
      <c r="E23" s="29">
        <f t="shared" si="1"/>
        <v>0</v>
      </c>
      <c r="F23" s="19">
        <f t="shared" si="1"/>
        <v>22</v>
      </c>
      <c r="G23" s="29">
        <f t="shared" si="1"/>
        <v>0</v>
      </c>
      <c r="H23" s="19">
        <f>SUM(H7:H22)</f>
        <v>58</v>
      </c>
      <c r="I23" s="29">
        <f t="shared" si="1"/>
        <v>0</v>
      </c>
      <c r="J23" s="19">
        <f t="shared" si="1"/>
        <v>39</v>
      </c>
      <c r="K23" s="29">
        <f t="shared" si="1"/>
        <v>0</v>
      </c>
      <c r="L23" s="19">
        <f t="shared" si="1"/>
        <v>19</v>
      </c>
      <c r="M23" s="29">
        <f t="shared" si="1"/>
        <v>0</v>
      </c>
      <c r="N23" s="19">
        <f t="shared" si="1"/>
        <v>21</v>
      </c>
      <c r="O23" s="29">
        <f t="shared" si="1"/>
        <v>0</v>
      </c>
      <c r="P23" s="19">
        <f t="shared" si="1"/>
        <v>24</v>
      </c>
      <c r="Q23" s="29">
        <f t="shared" si="1"/>
        <v>0</v>
      </c>
      <c r="R23" s="19">
        <f t="shared" si="1"/>
        <v>245</v>
      </c>
      <c r="S23" s="29">
        <f t="shared" si="1"/>
        <v>28.979591836734695</v>
      </c>
    </row>
    <row r="24" spans="1:19" x14ac:dyDescent="0.25">
      <c r="A24" s="6" t="s">
        <v>33</v>
      </c>
    </row>
  </sheetData>
  <mergeCells count="15">
    <mergeCell ref="A1:S1"/>
    <mergeCell ref="A2:S2"/>
    <mergeCell ref="A3:S3"/>
    <mergeCell ref="A4:A5"/>
    <mergeCell ref="C4:I4"/>
    <mergeCell ref="K4:Q4"/>
    <mergeCell ref="R4:S5"/>
    <mergeCell ref="B5:C5"/>
    <mergeCell ref="D5:E5"/>
    <mergeCell ref="F5:G5"/>
    <mergeCell ref="H5:I5"/>
    <mergeCell ref="J5:K5"/>
    <mergeCell ref="L5:M5"/>
    <mergeCell ref="N5:O5"/>
    <mergeCell ref="P5:Q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zoomScaleNormal="100" workbookViewId="0">
      <selection activeCell="A3" sqref="A3:S3"/>
    </sheetView>
  </sheetViews>
  <sheetFormatPr baseColWidth="10" defaultRowHeight="15" x14ac:dyDescent="0.25"/>
  <cols>
    <col min="1" max="1" width="18" customWidth="1"/>
    <col min="2" max="2" width="5.85546875" customWidth="1"/>
    <col min="3" max="3" width="5.42578125" customWidth="1"/>
    <col min="4" max="4" width="5.140625" customWidth="1"/>
    <col min="5" max="5" width="6" customWidth="1"/>
    <col min="6" max="6" width="5.28515625" customWidth="1"/>
    <col min="7" max="7" width="5.5703125" customWidth="1"/>
    <col min="8" max="8" width="6.28515625" customWidth="1"/>
    <col min="9" max="9" width="7.28515625" customWidth="1"/>
    <col min="10" max="11" width="5.5703125" customWidth="1"/>
    <col min="12" max="13" width="5.7109375" customWidth="1"/>
    <col min="14" max="14" width="6.28515625" customWidth="1"/>
    <col min="15" max="15" width="6.7109375" customWidth="1"/>
    <col min="16" max="16" width="5.85546875" customWidth="1"/>
    <col min="17" max="17" width="6.7109375" customWidth="1"/>
    <col min="18" max="18" width="5.85546875" customWidth="1"/>
    <col min="19" max="19" width="7" customWidth="1"/>
  </cols>
  <sheetData>
    <row r="1" spans="1:19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1:19" x14ac:dyDescent="0.25">
      <c r="A2" s="89" t="s">
        <v>83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19" x14ac:dyDescent="0.25">
      <c r="A3" s="64" t="s">
        <v>88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19" x14ac:dyDescent="0.25">
      <c r="A4" s="90" t="s">
        <v>48</v>
      </c>
      <c r="B4" s="91" t="s">
        <v>4</v>
      </c>
      <c r="C4" s="92"/>
      <c r="D4" s="92"/>
      <c r="E4" s="92"/>
      <c r="F4" s="92"/>
      <c r="G4" s="92"/>
      <c r="H4" s="92"/>
      <c r="I4" s="93"/>
      <c r="J4" s="42"/>
      <c r="K4" s="92" t="s">
        <v>11</v>
      </c>
      <c r="L4" s="92"/>
      <c r="M4" s="92"/>
      <c r="N4" s="92"/>
      <c r="O4" s="92"/>
      <c r="P4" s="92"/>
      <c r="Q4" s="93"/>
      <c r="R4" s="94" t="s">
        <v>2</v>
      </c>
      <c r="S4" s="94"/>
    </row>
    <row r="5" spans="1:19" x14ac:dyDescent="0.25">
      <c r="A5" s="90"/>
      <c r="B5" s="96" t="s">
        <v>5</v>
      </c>
      <c r="C5" s="96"/>
      <c r="D5" s="96" t="s">
        <v>8</v>
      </c>
      <c r="E5" s="96"/>
      <c r="F5" s="96" t="s">
        <v>9</v>
      </c>
      <c r="G5" s="96"/>
      <c r="H5" s="96" t="s">
        <v>10</v>
      </c>
      <c r="I5" s="96"/>
      <c r="J5" s="96" t="s">
        <v>12</v>
      </c>
      <c r="K5" s="96"/>
      <c r="L5" s="96" t="s">
        <v>13</v>
      </c>
      <c r="M5" s="96"/>
      <c r="N5" s="96" t="s">
        <v>14</v>
      </c>
      <c r="O5" s="96"/>
      <c r="P5" s="96" t="s">
        <v>15</v>
      </c>
      <c r="Q5" s="96"/>
      <c r="R5" s="95"/>
      <c r="S5" s="95"/>
    </row>
    <row r="6" spans="1:19" x14ac:dyDescent="0.25">
      <c r="A6" s="43"/>
      <c r="B6" s="44" t="s">
        <v>6</v>
      </c>
      <c r="C6" s="45" t="s">
        <v>7</v>
      </c>
      <c r="D6" s="44" t="s">
        <v>6</v>
      </c>
      <c r="E6" s="45" t="s">
        <v>7</v>
      </c>
      <c r="F6" s="44" t="s">
        <v>6</v>
      </c>
      <c r="G6" s="45" t="s">
        <v>7</v>
      </c>
      <c r="H6" s="44" t="s">
        <v>6</v>
      </c>
      <c r="I6" s="45" t="s">
        <v>7</v>
      </c>
      <c r="J6" s="44" t="s">
        <v>6</v>
      </c>
      <c r="K6" s="45" t="s">
        <v>7</v>
      </c>
      <c r="L6" s="44" t="s">
        <v>6</v>
      </c>
      <c r="M6" s="45" t="s">
        <v>7</v>
      </c>
      <c r="N6" s="44" t="s">
        <v>6</v>
      </c>
      <c r="O6" s="45" t="s">
        <v>7</v>
      </c>
      <c r="P6" s="44" t="s">
        <v>6</v>
      </c>
      <c r="Q6" s="45" t="s">
        <v>7</v>
      </c>
      <c r="R6" s="44" t="s">
        <v>6</v>
      </c>
      <c r="S6" s="45" t="s">
        <v>7</v>
      </c>
    </row>
    <row r="7" spans="1:19" x14ac:dyDescent="0.25">
      <c r="A7" s="43" t="s">
        <v>49</v>
      </c>
      <c r="B7" s="44">
        <v>0</v>
      </c>
      <c r="C7" s="46">
        <v>0</v>
      </c>
      <c r="D7" s="44">
        <v>0</v>
      </c>
      <c r="E7" s="46">
        <v>0</v>
      </c>
      <c r="F7" s="44">
        <v>0</v>
      </c>
      <c r="G7" s="46">
        <v>0</v>
      </c>
      <c r="H7" s="44">
        <v>0</v>
      </c>
      <c r="I7" s="46">
        <v>0</v>
      </c>
      <c r="J7" s="44">
        <v>0</v>
      </c>
      <c r="K7" s="46">
        <v>0</v>
      </c>
      <c r="L7" s="47">
        <v>0</v>
      </c>
      <c r="M7" s="46">
        <v>0</v>
      </c>
      <c r="N7" s="44">
        <v>0</v>
      </c>
      <c r="O7" s="46">
        <v>0</v>
      </c>
      <c r="P7" s="44">
        <v>0</v>
      </c>
      <c r="Q7" s="46">
        <v>0</v>
      </c>
      <c r="R7" s="48">
        <f t="shared" ref="R7:R37" si="0">SUM(B7:Q7)</f>
        <v>0</v>
      </c>
      <c r="S7" s="46">
        <v>0</v>
      </c>
    </row>
    <row r="8" spans="1:19" x14ac:dyDescent="0.25">
      <c r="A8" s="49" t="s">
        <v>50</v>
      </c>
      <c r="B8" s="44">
        <v>0</v>
      </c>
      <c r="C8" s="46">
        <v>0</v>
      </c>
      <c r="D8" s="44">
        <v>0</v>
      </c>
      <c r="E8" s="46">
        <v>0</v>
      </c>
      <c r="F8" s="44">
        <v>0</v>
      </c>
      <c r="G8" s="46">
        <v>0</v>
      </c>
      <c r="H8" s="44">
        <v>0</v>
      </c>
      <c r="I8" s="46">
        <v>0</v>
      </c>
      <c r="J8" s="44">
        <v>0</v>
      </c>
      <c r="K8" s="46">
        <v>0</v>
      </c>
      <c r="L8" s="47">
        <v>0</v>
      </c>
      <c r="M8" s="46">
        <v>0</v>
      </c>
      <c r="N8" s="44">
        <v>0</v>
      </c>
      <c r="O8" s="46">
        <v>0</v>
      </c>
      <c r="P8" s="44">
        <v>0</v>
      </c>
      <c r="Q8" s="46">
        <v>0</v>
      </c>
      <c r="R8" s="48">
        <f t="shared" si="0"/>
        <v>0</v>
      </c>
      <c r="S8" s="46">
        <v>0</v>
      </c>
    </row>
    <row r="9" spans="1:19" x14ac:dyDescent="0.25">
      <c r="A9" s="49" t="s">
        <v>51</v>
      </c>
      <c r="B9" s="44">
        <v>0</v>
      </c>
      <c r="C9" s="46">
        <v>0</v>
      </c>
      <c r="D9" s="44">
        <v>0</v>
      </c>
      <c r="E9" s="46">
        <v>0</v>
      </c>
      <c r="F9" s="44">
        <v>0</v>
      </c>
      <c r="G9" s="46">
        <v>0</v>
      </c>
      <c r="H9" s="44">
        <v>0</v>
      </c>
      <c r="I9" s="46">
        <v>0</v>
      </c>
      <c r="J9" s="44">
        <v>0</v>
      </c>
      <c r="K9" s="46">
        <v>0</v>
      </c>
      <c r="L9" s="52">
        <v>19</v>
      </c>
      <c r="M9" s="46">
        <v>0</v>
      </c>
      <c r="N9" s="44">
        <v>0</v>
      </c>
      <c r="O9" s="46">
        <v>0</v>
      </c>
      <c r="P9" s="44">
        <v>0</v>
      </c>
      <c r="Q9" s="46">
        <v>0</v>
      </c>
      <c r="R9" s="48">
        <f t="shared" si="0"/>
        <v>19</v>
      </c>
      <c r="S9" s="46">
        <v>0</v>
      </c>
    </row>
    <row r="10" spans="1:19" x14ac:dyDescent="0.25">
      <c r="A10" s="50" t="s">
        <v>52</v>
      </c>
      <c r="B10" s="48">
        <v>24</v>
      </c>
      <c r="C10" s="51">
        <v>0</v>
      </c>
      <c r="D10" s="48">
        <v>38</v>
      </c>
      <c r="E10" s="51">
        <v>0</v>
      </c>
      <c r="F10" s="48">
        <v>22</v>
      </c>
      <c r="G10" s="51">
        <v>0</v>
      </c>
      <c r="H10" s="48">
        <v>58</v>
      </c>
      <c r="I10" s="51">
        <v>0</v>
      </c>
      <c r="J10" s="44">
        <v>0</v>
      </c>
      <c r="K10" s="51">
        <v>0</v>
      </c>
      <c r="L10" s="47">
        <v>0</v>
      </c>
      <c r="M10" s="51">
        <v>0</v>
      </c>
      <c r="N10" s="44">
        <v>0</v>
      </c>
      <c r="O10" s="51">
        <v>0</v>
      </c>
      <c r="P10" s="44">
        <v>0</v>
      </c>
      <c r="Q10" s="51">
        <v>0</v>
      </c>
      <c r="R10" s="48">
        <f t="shared" si="0"/>
        <v>142</v>
      </c>
      <c r="S10" s="48">
        <f>R10*100/R38</f>
        <v>57.95918367346939</v>
      </c>
    </row>
    <row r="11" spans="1:19" x14ac:dyDescent="0.25">
      <c r="A11" s="49" t="s">
        <v>53</v>
      </c>
      <c r="B11" s="44">
        <v>0</v>
      </c>
      <c r="C11" s="46">
        <v>0</v>
      </c>
      <c r="D11" s="44">
        <v>0</v>
      </c>
      <c r="E11" s="46">
        <v>0</v>
      </c>
      <c r="F11" s="44">
        <v>0</v>
      </c>
      <c r="G11" s="46">
        <v>0</v>
      </c>
      <c r="H11" s="44">
        <v>0</v>
      </c>
      <c r="I11" s="46">
        <v>0</v>
      </c>
      <c r="J11" s="44">
        <v>0</v>
      </c>
      <c r="K11" s="46">
        <v>0</v>
      </c>
      <c r="L11" s="47">
        <v>0</v>
      </c>
      <c r="M11" s="46">
        <v>0</v>
      </c>
      <c r="N11" s="44">
        <v>0</v>
      </c>
      <c r="O11" s="46">
        <v>0</v>
      </c>
      <c r="P11" s="44">
        <v>0</v>
      </c>
      <c r="Q11" s="46">
        <v>0</v>
      </c>
      <c r="R11" s="48">
        <f t="shared" si="0"/>
        <v>0</v>
      </c>
      <c r="S11" s="46">
        <v>0</v>
      </c>
    </row>
    <row r="12" spans="1:19" x14ac:dyDescent="0.25">
      <c r="A12" s="49" t="s">
        <v>54</v>
      </c>
      <c r="B12" s="44">
        <v>0</v>
      </c>
      <c r="C12" s="46">
        <v>0</v>
      </c>
      <c r="D12" s="44">
        <v>0</v>
      </c>
      <c r="E12" s="46">
        <v>0</v>
      </c>
      <c r="F12" s="44">
        <v>0</v>
      </c>
      <c r="G12" s="46">
        <v>0</v>
      </c>
      <c r="H12" s="44">
        <v>0</v>
      </c>
      <c r="I12" s="46">
        <v>0</v>
      </c>
      <c r="J12" s="44">
        <v>0</v>
      </c>
      <c r="K12" s="46">
        <v>0</v>
      </c>
      <c r="L12" s="47">
        <v>0</v>
      </c>
      <c r="M12" s="46">
        <v>0</v>
      </c>
      <c r="N12" s="48">
        <v>21</v>
      </c>
      <c r="O12" s="46">
        <v>0</v>
      </c>
      <c r="P12" s="44">
        <v>0</v>
      </c>
      <c r="Q12" s="46">
        <v>0</v>
      </c>
      <c r="R12" s="48">
        <f t="shared" si="0"/>
        <v>21</v>
      </c>
      <c r="S12" s="46">
        <v>0</v>
      </c>
    </row>
    <row r="13" spans="1:19" x14ac:dyDescent="0.25">
      <c r="A13" s="49" t="s">
        <v>55</v>
      </c>
      <c r="B13" s="44">
        <v>0</v>
      </c>
      <c r="C13" s="46">
        <v>0</v>
      </c>
      <c r="D13" s="44">
        <v>0</v>
      </c>
      <c r="E13" s="46">
        <v>0</v>
      </c>
      <c r="F13" s="44">
        <v>0</v>
      </c>
      <c r="G13" s="46">
        <v>0</v>
      </c>
      <c r="H13" s="44">
        <v>0</v>
      </c>
      <c r="I13" s="46">
        <v>0</v>
      </c>
      <c r="J13" s="44">
        <v>0</v>
      </c>
      <c r="K13" s="46">
        <v>0</v>
      </c>
      <c r="L13" s="47">
        <v>0</v>
      </c>
      <c r="M13" s="46">
        <v>0</v>
      </c>
      <c r="N13" s="44">
        <v>0</v>
      </c>
      <c r="O13" s="46">
        <v>0</v>
      </c>
      <c r="P13" s="44">
        <v>0</v>
      </c>
      <c r="Q13" s="46">
        <v>0</v>
      </c>
      <c r="R13" s="48">
        <f t="shared" si="0"/>
        <v>0</v>
      </c>
      <c r="S13" s="46">
        <v>0</v>
      </c>
    </row>
    <row r="14" spans="1:19" x14ac:dyDescent="0.25">
      <c r="A14" s="49" t="s">
        <v>56</v>
      </c>
      <c r="B14" s="44">
        <v>0</v>
      </c>
      <c r="C14" s="46">
        <v>0</v>
      </c>
      <c r="D14" s="44">
        <v>0</v>
      </c>
      <c r="E14" s="46">
        <v>0</v>
      </c>
      <c r="F14" s="44">
        <v>0</v>
      </c>
      <c r="G14" s="46">
        <v>0</v>
      </c>
      <c r="H14" s="44">
        <v>0</v>
      </c>
      <c r="I14" s="46">
        <v>0</v>
      </c>
      <c r="J14" s="44">
        <v>0</v>
      </c>
      <c r="K14" s="46">
        <v>0</v>
      </c>
      <c r="L14" s="47">
        <v>0</v>
      </c>
      <c r="M14" s="46">
        <v>0</v>
      </c>
      <c r="N14" s="44">
        <v>0</v>
      </c>
      <c r="O14" s="46">
        <v>0</v>
      </c>
      <c r="P14" s="44">
        <v>0</v>
      </c>
      <c r="Q14" s="46">
        <v>0</v>
      </c>
      <c r="R14" s="48">
        <f t="shared" si="0"/>
        <v>0</v>
      </c>
      <c r="S14" s="46">
        <v>0</v>
      </c>
    </row>
    <row r="15" spans="1:19" x14ac:dyDescent="0.25">
      <c r="A15" s="49" t="s">
        <v>57</v>
      </c>
      <c r="B15" s="44">
        <v>0</v>
      </c>
      <c r="C15" s="46">
        <v>0</v>
      </c>
      <c r="D15" s="44">
        <v>0</v>
      </c>
      <c r="E15" s="46">
        <v>0</v>
      </c>
      <c r="F15" s="44">
        <v>0</v>
      </c>
      <c r="G15" s="46">
        <v>0</v>
      </c>
      <c r="H15" s="44">
        <v>0</v>
      </c>
      <c r="I15" s="46">
        <v>0</v>
      </c>
      <c r="J15" s="44">
        <v>0</v>
      </c>
      <c r="K15" s="46">
        <v>0</v>
      </c>
      <c r="L15" s="47">
        <v>0</v>
      </c>
      <c r="M15" s="46">
        <v>0</v>
      </c>
      <c r="N15" s="44">
        <v>0</v>
      </c>
      <c r="O15" s="46">
        <v>0</v>
      </c>
      <c r="P15" s="44">
        <v>0</v>
      </c>
      <c r="Q15" s="46">
        <v>0</v>
      </c>
      <c r="R15" s="48">
        <f t="shared" si="0"/>
        <v>0</v>
      </c>
      <c r="S15" s="46">
        <v>0</v>
      </c>
    </row>
    <row r="16" spans="1:19" x14ac:dyDescent="0.25">
      <c r="A16" s="49" t="s">
        <v>58</v>
      </c>
      <c r="B16" s="44">
        <v>0</v>
      </c>
      <c r="C16" s="46">
        <v>0</v>
      </c>
      <c r="D16" s="44">
        <v>0</v>
      </c>
      <c r="E16" s="46">
        <v>0</v>
      </c>
      <c r="F16" s="44">
        <v>0</v>
      </c>
      <c r="G16" s="46">
        <v>0</v>
      </c>
      <c r="H16" s="44">
        <v>0</v>
      </c>
      <c r="I16" s="46">
        <v>0</v>
      </c>
      <c r="J16" s="44">
        <v>0</v>
      </c>
      <c r="K16" s="46">
        <v>0</v>
      </c>
      <c r="L16" s="47">
        <v>0</v>
      </c>
      <c r="M16" s="46">
        <v>0</v>
      </c>
      <c r="N16" s="44">
        <v>0</v>
      </c>
      <c r="O16" s="46">
        <v>0</v>
      </c>
      <c r="P16" s="44">
        <v>0</v>
      </c>
      <c r="Q16" s="46">
        <v>0</v>
      </c>
      <c r="R16" s="48">
        <f t="shared" si="0"/>
        <v>0</v>
      </c>
      <c r="S16" s="46">
        <v>0</v>
      </c>
    </row>
    <row r="17" spans="1:19" x14ac:dyDescent="0.25">
      <c r="A17" s="49" t="s">
        <v>59</v>
      </c>
      <c r="B17" s="44">
        <v>0</v>
      </c>
      <c r="C17" s="46">
        <v>0</v>
      </c>
      <c r="D17" s="44">
        <v>0</v>
      </c>
      <c r="E17" s="46">
        <v>0</v>
      </c>
      <c r="F17" s="44">
        <v>0</v>
      </c>
      <c r="G17" s="46">
        <v>0</v>
      </c>
      <c r="H17" s="44">
        <v>0</v>
      </c>
      <c r="I17" s="46">
        <v>0</v>
      </c>
      <c r="J17" s="44">
        <v>0</v>
      </c>
      <c r="K17" s="46">
        <v>0</v>
      </c>
      <c r="L17" s="47">
        <v>0</v>
      </c>
      <c r="M17" s="46">
        <v>0</v>
      </c>
      <c r="N17" s="44">
        <v>0</v>
      </c>
      <c r="O17" s="46">
        <v>0</v>
      </c>
      <c r="P17" s="44">
        <v>0</v>
      </c>
      <c r="Q17" s="46">
        <v>0</v>
      </c>
      <c r="R17" s="48">
        <f t="shared" si="0"/>
        <v>0</v>
      </c>
      <c r="S17" s="46">
        <v>0</v>
      </c>
    </row>
    <row r="18" spans="1:19" x14ac:dyDescent="0.25">
      <c r="A18" s="49" t="s">
        <v>60</v>
      </c>
      <c r="B18" s="44">
        <v>0</v>
      </c>
      <c r="C18" s="46">
        <v>0</v>
      </c>
      <c r="D18" s="44">
        <v>0</v>
      </c>
      <c r="E18" s="46">
        <v>0</v>
      </c>
      <c r="F18" s="44">
        <v>0</v>
      </c>
      <c r="G18" s="46">
        <v>0</v>
      </c>
      <c r="H18" s="44">
        <v>0</v>
      </c>
      <c r="I18" s="46">
        <v>0</v>
      </c>
      <c r="J18" s="44">
        <v>0</v>
      </c>
      <c r="K18" s="46">
        <v>0</v>
      </c>
      <c r="L18" s="47">
        <v>0</v>
      </c>
      <c r="M18" s="46">
        <v>0</v>
      </c>
      <c r="N18" s="44">
        <v>0</v>
      </c>
      <c r="O18" s="46">
        <v>0</v>
      </c>
      <c r="P18" s="48">
        <v>24</v>
      </c>
      <c r="Q18" s="46">
        <v>0</v>
      </c>
      <c r="R18" s="48">
        <f t="shared" si="0"/>
        <v>24</v>
      </c>
      <c r="S18" s="46">
        <v>0</v>
      </c>
    </row>
    <row r="19" spans="1:19" x14ac:dyDescent="0.25">
      <c r="A19" s="49" t="s">
        <v>61</v>
      </c>
      <c r="B19" s="44">
        <v>0</v>
      </c>
      <c r="C19" s="46">
        <v>0</v>
      </c>
      <c r="D19" s="44">
        <v>0</v>
      </c>
      <c r="E19" s="46">
        <v>0</v>
      </c>
      <c r="F19" s="44">
        <v>0</v>
      </c>
      <c r="G19" s="46">
        <v>0</v>
      </c>
      <c r="H19" s="44">
        <v>0</v>
      </c>
      <c r="I19" s="46">
        <v>0</v>
      </c>
      <c r="J19" s="44">
        <v>0</v>
      </c>
      <c r="K19" s="46">
        <v>0</v>
      </c>
      <c r="L19" s="47">
        <v>0</v>
      </c>
      <c r="M19" s="46">
        <v>0</v>
      </c>
      <c r="N19" s="44">
        <v>0</v>
      </c>
      <c r="O19" s="46">
        <v>0</v>
      </c>
      <c r="P19" s="44">
        <v>0</v>
      </c>
      <c r="Q19" s="46">
        <v>0</v>
      </c>
      <c r="R19" s="48">
        <f t="shared" si="0"/>
        <v>0</v>
      </c>
      <c r="S19" s="46">
        <v>0</v>
      </c>
    </row>
    <row r="20" spans="1:19" x14ac:dyDescent="0.25">
      <c r="A20" s="49" t="s">
        <v>62</v>
      </c>
      <c r="B20" s="44">
        <v>0</v>
      </c>
      <c r="C20" s="46">
        <v>0</v>
      </c>
      <c r="D20" s="44">
        <v>0</v>
      </c>
      <c r="E20" s="46">
        <v>0</v>
      </c>
      <c r="F20" s="44">
        <v>0</v>
      </c>
      <c r="G20" s="46">
        <v>0</v>
      </c>
      <c r="H20" s="44">
        <v>0</v>
      </c>
      <c r="I20" s="46">
        <v>0</v>
      </c>
      <c r="J20" s="44">
        <v>0</v>
      </c>
      <c r="K20" s="46">
        <v>0</v>
      </c>
      <c r="L20" s="47">
        <v>0</v>
      </c>
      <c r="M20" s="46">
        <v>0</v>
      </c>
      <c r="N20" s="48">
        <v>0</v>
      </c>
      <c r="O20" s="46">
        <v>0</v>
      </c>
      <c r="P20" s="44">
        <v>0</v>
      </c>
      <c r="Q20" s="46">
        <v>0</v>
      </c>
      <c r="R20" s="48">
        <f t="shared" si="0"/>
        <v>0</v>
      </c>
      <c r="S20" s="46">
        <v>0</v>
      </c>
    </row>
    <row r="21" spans="1:19" x14ac:dyDescent="0.25">
      <c r="A21" s="49" t="s">
        <v>63</v>
      </c>
      <c r="B21" s="44">
        <v>0</v>
      </c>
      <c r="C21" s="46">
        <v>0</v>
      </c>
      <c r="D21" s="44">
        <v>0</v>
      </c>
      <c r="E21" s="46">
        <v>0</v>
      </c>
      <c r="F21" s="44">
        <v>0</v>
      </c>
      <c r="G21" s="46">
        <v>0</v>
      </c>
      <c r="H21" s="44">
        <v>0</v>
      </c>
      <c r="I21" s="46">
        <v>0</v>
      </c>
      <c r="J21" s="44">
        <v>0</v>
      </c>
      <c r="K21" s="46">
        <v>0</v>
      </c>
      <c r="L21" s="47">
        <v>0</v>
      </c>
      <c r="M21" s="46">
        <v>0</v>
      </c>
      <c r="N21" s="44">
        <v>0</v>
      </c>
      <c r="O21" s="46">
        <v>0</v>
      </c>
      <c r="P21" s="44">
        <v>0</v>
      </c>
      <c r="Q21" s="46">
        <v>0</v>
      </c>
      <c r="R21" s="48">
        <f t="shared" si="0"/>
        <v>0</v>
      </c>
      <c r="S21" s="46">
        <v>0</v>
      </c>
    </row>
    <row r="22" spans="1:19" x14ac:dyDescent="0.25">
      <c r="A22" s="49" t="s">
        <v>64</v>
      </c>
      <c r="B22" s="44">
        <v>0</v>
      </c>
      <c r="C22" s="46">
        <v>0</v>
      </c>
      <c r="D22" s="44">
        <v>0</v>
      </c>
      <c r="E22" s="46">
        <v>0</v>
      </c>
      <c r="F22" s="44">
        <v>0</v>
      </c>
      <c r="G22" s="46">
        <v>0</v>
      </c>
      <c r="H22" s="44">
        <v>0</v>
      </c>
      <c r="I22" s="46">
        <v>0</v>
      </c>
      <c r="J22" s="44">
        <v>0</v>
      </c>
      <c r="K22" s="46">
        <v>0</v>
      </c>
      <c r="L22" s="47">
        <v>0</v>
      </c>
      <c r="M22" s="46">
        <v>0</v>
      </c>
      <c r="N22" s="44">
        <v>0</v>
      </c>
      <c r="O22" s="46">
        <v>0</v>
      </c>
      <c r="P22" s="44">
        <v>0</v>
      </c>
      <c r="Q22" s="46">
        <v>0</v>
      </c>
      <c r="R22" s="48">
        <f t="shared" si="0"/>
        <v>0</v>
      </c>
      <c r="S22" s="46">
        <v>0</v>
      </c>
    </row>
    <row r="23" spans="1:19" x14ac:dyDescent="0.25">
      <c r="A23" s="49" t="s">
        <v>65</v>
      </c>
      <c r="B23" s="44">
        <v>0</v>
      </c>
      <c r="C23" s="46">
        <v>0</v>
      </c>
      <c r="D23" s="44">
        <v>0</v>
      </c>
      <c r="E23" s="46">
        <v>0</v>
      </c>
      <c r="F23" s="44">
        <v>0</v>
      </c>
      <c r="G23" s="46">
        <v>0</v>
      </c>
      <c r="H23" s="44">
        <v>0</v>
      </c>
      <c r="I23" s="46">
        <v>0</v>
      </c>
      <c r="J23" s="44">
        <v>0</v>
      </c>
      <c r="K23" s="46">
        <v>0</v>
      </c>
      <c r="L23" s="47">
        <v>0</v>
      </c>
      <c r="M23" s="46">
        <v>0</v>
      </c>
      <c r="N23" s="44">
        <v>0</v>
      </c>
      <c r="O23" s="46">
        <v>0</v>
      </c>
      <c r="P23" s="44">
        <v>0</v>
      </c>
      <c r="Q23" s="46">
        <v>0</v>
      </c>
      <c r="R23" s="48">
        <f t="shared" si="0"/>
        <v>0</v>
      </c>
      <c r="S23" s="46">
        <v>0</v>
      </c>
    </row>
    <row r="24" spans="1:19" x14ac:dyDescent="0.25">
      <c r="A24" s="49" t="s">
        <v>66</v>
      </c>
      <c r="B24" s="44">
        <v>0</v>
      </c>
      <c r="C24" s="46">
        <v>0</v>
      </c>
      <c r="D24" s="44">
        <v>0</v>
      </c>
      <c r="E24" s="46">
        <v>0</v>
      </c>
      <c r="F24" s="44">
        <v>0</v>
      </c>
      <c r="G24" s="46">
        <v>0</v>
      </c>
      <c r="H24" s="44">
        <v>0</v>
      </c>
      <c r="I24" s="46">
        <v>0</v>
      </c>
      <c r="J24" s="44">
        <v>0</v>
      </c>
      <c r="K24" s="46">
        <v>0</v>
      </c>
      <c r="L24" s="47">
        <v>0</v>
      </c>
      <c r="M24" s="46">
        <v>0</v>
      </c>
      <c r="N24" s="44">
        <v>0</v>
      </c>
      <c r="O24" s="46">
        <v>0</v>
      </c>
      <c r="P24" s="44">
        <v>0</v>
      </c>
      <c r="Q24" s="46">
        <v>0</v>
      </c>
      <c r="R24" s="48">
        <f t="shared" si="0"/>
        <v>0</v>
      </c>
      <c r="S24" s="46">
        <v>0</v>
      </c>
    </row>
    <row r="25" spans="1:19" x14ac:dyDescent="0.25">
      <c r="A25" s="49" t="s">
        <v>67</v>
      </c>
      <c r="B25" s="44">
        <v>0</v>
      </c>
      <c r="C25" s="46">
        <v>0</v>
      </c>
      <c r="D25" s="44">
        <v>0</v>
      </c>
      <c r="E25" s="46">
        <v>0</v>
      </c>
      <c r="F25" s="44">
        <v>0</v>
      </c>
      <c r="G25" s="46">
        <v>0</v>
      </c>
      <c r="H25" s="44">
        <v>0</v>
      </c>
      <c r="I25" s="46">
        <v>0</v>
      </c>
      <c r="J25" s="44">
        <v>0</v>
      </c>
      <c r="K25" s="46">
        <v>0</v>
      </c>
      <c r="L25" s="47">
        <v>0</v>
      </c>
      <c r="M25" s="46">
        <v>0</v>
      </c>
      <c r="N25" s="44">
        <v>0</v>
      </c>
      <c r="O25" s="46">
        <v>0</v>
      </c>
      <c r="P25" s="44">
        <v>0</v>
      </c>
      <c r="Q25" s="46">
        <v>0</v>
      </c>
      <c r="R25" s="48">
        <f t="shared" si="0"/>
        <v>0</v>
      </c>
      <c r="S25" s="46">
        <v>0</v>
      </c>
    </row>
    <row r="26" spans="1:19" x14ac:dyDescent="0.25">
      <c r="A26" s="49" t="s">
        <v>68</v>
      </c>
      <c r="B26" s="44">
        <v>0</v>
      </c>
      <c r="C26" s="46">
        <v>0</v>
      </c>
      <c r="D26" s="44">
        <v>0</v>
      </c>
      <c r="E26" s="46">
        <v>0</v>
      </c>
      <c r="F26" s="44">
        <v>0</v>
      </c>
      <c r="G26" s="46">
        <v>0</v>
      </c>
      <c r="H26" s="44">
        <v>0</v>
      </c>
      <c r="I26" s="46">
        <v>0</v>
      </c>
      <c r="J26" s="44">
        <v>0</v>
      </c>
      <c r="K26" s="46">
        <v>0</v>
      </c>
      <c r="L26" s="47">
        <v>0</v>
      </c>
      <c r="M26" s="46">
        <v>0</v>
      </c>
      <c r="N26" s="44">
        <v>0</v>
      </c>
      <c r="O26" s="46">
        <v>0</v>
      </c>
      <c r="P26" s="44">
        <v>0</v>
      </c>
      <c r="Q26" s="46">
        <v>0</v>
      </c>
      <c r="R26" s="48">
        <f t="shared" si="0"/>
        <v>0</v>
      </c>
      <c r="S26" s="46">
        <v>0</v>
      </c>
    </row>
    <row r="27" spans="1:19" x14ac:dyDescent="0.25">
      <c r="A27" s="49" t="s">
        <v>69</v>
      </c>
      <c r="B27" s="44">
        <v>0</v>
      </c>
      <c r="C27" s="46">
        <v>0</v>
      </c>
      <c r="D27" s="44">
        <v>0</v>
      </c>
      <c r="E27" s="46">
        <v>0</v>
      </c>
      <c r="F27" s="44">
        <v>0</v>
      </c>
      <c r="G27" s="46">
        <v>0</v>
      </c>
      <c r="H27" s="44">
        <v>0</v>
      </c>
      <c r="I27" s="46">
        <v>0</v>
      </c>
      <c r="J27" s="44">
        <v>0</v>
      </c>
      <c r="K27" s="46">
        <v>0</v>
      </c>
      <c r="L27" s="47">
        <v>0</v>
      </c>
      <c r="M27" s="46">
        <v>0</v>
      </c>
      <c r="N27" s="44">
        <v>0</v>
      </c>
      <c r="O27" s="46">
        <v>0</v>
      </c>
      <c r="P27" s="44">
        <v>0</v>
      </c>
      <c r="Q27" s="46">
        <v>0</v>
      </c>
      <c r="R27" s="48">
        <f t="shared" si="0"/>
        <v>0</v>
      </c>
      <c r="S27" s="46">
        <v>0</v>
      </c>
    </row>
    <row r="28" spans="1:19" x14ac:dyDescent="0.25">
      <c r="A28" s="49" t="s">
        <v>70</v>
      </c>
      <c r="B28" s="44">
        <v>0</v>
      </c>
      <c r="C28" s="46">
        <v>0</v>
      </c>
      <c r="D28" s="44">
        <v>0</v>
      </c>
      <c r="E28" s="46">
        <v>0</v>
      </c>
      <c r="F28" s="44">
        <v>0</v>
      </c>
      <c r="G28" s="46">
        <v>0</v>
      </c>
      <c r="H28" s="44">
        <v>0</v>
      </c>
      <c r="I28" s="46">
        <v>0</v>
      </c>
      <c r="J28" s="44">
        <v>0</v>
      </c>
      <c r="K28" s="46">
        <v>0</v>
      </c>
      <c r="L28" s="47">
        <v>0</v>
      </c>
      <c r="M28" s="46">
        <v>0</v>
      </c>
      <c r="N28" s="44">
        <v>0</v>
      </c>
      <c r="O28" s="46">
        <v>0</v>
      </c>
      <c r="P28" s="44">
        <v>0</v>
      </c>
      <c r="Q28" s="46">
        <v>0</v>
      </c>
      <c r="R28" s="48">
        <f t="shared" si="0"/>
        <v>0</v>
      </c>
      <c r="S28" s="46">
        <v>0</v>
      </c>
    </row>
    <row r="29" spans="1:19" x14ac:dyDescent="0.25">
      <c r="A29" s="49" t="s">
        <v>71</v>
      </c>
      <c r="B29" s="44">
        <v>0</v>
      </c>
      <c r="C29" s="46">
        <v>0</v>
      </c>
      <c r="D29" s="44">
        <v>0</v>
      </c>
      <c r="E29" s="46">
        <v>0</v>
      </c>
      <c r="F29" s="44">
        <v>0</v>
      </c>
      <c r="G29" s="46">
        <v>0</v>
      </c>
      <c r="H29" s="44">
        <v>0</v>
      </c>
      <c r="I29" s="46">
        <v>0</v>
      </c>
      <c r="J29" s="44">
        <v>0</v>
      </c>
      <c r="K29" s="46">
        <v>0</v>
      </c>
      <c r="L29" s="47">
        <v>0</v>
      </c>
      <c r="M29" s="46">
        <v>0</v>
      </c>
      <c r="N29" s="44">
        <v>0</v>
      </c>
      <c r="O29" s="46">
        <v>0</v>
      </c>
      <c r="P29" s="44">
        <v>0</v>
      </c>
      <c r="Q29" s="46">
        <v>0</v>
      </c>
      <c r="R29" s="48">
        <f t="shared" si="0"/>
        <v>0</v>
      </c>
      <c r="S29" s="46">
        <v>0</v>
      </c>
    </row>
    <row r="30" spans="1:19" x14ac:dyDescent="0.25">
      <c r="A30" s="49" t="s">
        <v>72</v>
      </c>
      <c r="B30" s="44">
        <v>0</v>
      </c>
      <c r="C30" s="46">
        <v>0</v>
      </c>
      <c r="D30" s="44">
        <v>0</v>
      </c>
      <c r="E30" s="46">
        <v>0</v>
      </c>
      <c r="F30" s="44">
        <v>0</v>
      </c>
      <c r="G30" s="46">
        <v>0</v>
      </c>
      <c r="H30" s="44">
        <v>0</v>
      </c>
      <c r="I30" s="46">
        <v>0</v>
      </c>
      <c r="J30" s="44">
        <v>0</v>
      </c>
      <c r="K30" s="46">
        <v>0</v>
      </c>
      <c r="L30" s="47">
        <v>0</v>
      </c>
      <c r="M30" s="46">
        <v>0</v>
      </c>
      <c r="N30" s="44">
        <v>0</v>
      </c>
      <c r="O30" s="46">
        <v>0</v>
      </c>
      <c r="P30" s="44">
        <v>0</v>
      </c>
      <c r="Q30" s="46">
        <v>0</v>
      </c>
      <c r="R30" s="48">
        <f t="shared" si="0"/>
        <v>0</v>
      </c>
      <c r="S30" s="46">
        <v>0</v>
      </c>
    </row>
    <row r="31" spans="1:19" x14ac:dyDescent="0.25">
      <c r="A31" s="49" t="s">
        <v>73</v>
      </c>
      <c r="B31" s="44">
        <v>0</v>
      </c>
      <c r="C31" s="46">
        <v>0</v>
      </c>
      <c r="D31" s="44">
        <v>0</v>
      </c>
      <c r="E31" s="46">
        <v>0</v>
      </c>
      <c r="F31" s="44">
        <v>0</v>
      </c>
      <c r="G31" s="46">
        <v>0</v>
      </c>
      <c r="H31" s="44">
        <v>0</v>
      </c>
      <c r="I31" s="46">
        <v>0</v>
      </c>
      <c r="J31" s="48">
        <v>39</v>
      </c>
      <c r="K31" s="46">
        <v>0</v>
      </c>
      <c r="L31" s="47">
        <v>0</v>
      </c>
      <c r="M31" s="46">
        <v>0</v>
      </c>
      <c r="N31" s="44">
        <v>0</v>
      </c>
      <c r="O31" s="46">
        <v>0</v>
      </c>
      <c r="P31" s="44">
        <v>0</v>
      </c>
      <c r="Q31" s="46">
        <v>0</v>
      </c>
      <c r="R31" s="48">
        <f t="shared" si="0"/>
        <v>39</v>
      </c>
      <c r="S31" s="46">
        <v>0</v>
      </c>
    </row>
    <row r="32" spans="1:19" x14ac:dyDescent="0.25">
      <c r="A32" s="49" t="s">
        <v>74</v>
      </c>
      <c r="B32" s="44">
        <v>0</v>
      </c>
      <c r="C32" s="46">
        <v>0</v>
      </c>
      <c r="D32" s="44">
        <v>0</v>
      </c>
      <c r="E32" s="46">
        <v>0</v>
      </c>
      <c r="F32" s="44">
        <v>0</v>
      </c>
      <c r="G32" s="46">
        <v>0</v>
      </c>
      <c r="H32" s="44">
        <v>0</v>
      </c>
      <c r="I32" s="46">
        <v>0</v>
      </c>
      <c r="J32" s="44">
        <v>0</v>
      </c>
      <c r="K32" s="46">
        <v>0</v>
      </c>
      <c r="L32" s="47">
        <v>0</v>
      </c>
      <c r="M32" s="46">
        <v>0</v>
      </c>
      <c r="N32" s="44">
        <v>0</v>
      </c>
      <c r="O32" s="46">
        <v>0</v>
      </c>
      <c r="P32" s="44">
        <v>0</v>
      </c>
      <c r="Q32" s="46">
        <v>0</v>
      </c>
      <c r="R32" s="48">
        <f t="shared" si="0"/>
        <v>0</v>
      </c>
      <c r="S32" s="46">
        <v>0</v>
      </c>
    </row>
    <row r="33" spans="1:19" x14ac:dyDescent="0.25">
      <c r="A33" s="49" t="s">
        <v>75</v>
      </c>
      <c r="B33" s="44">
        <v>0</v>
      </c>
      <c r="C33" s="46">
        <v>0</v>
      </c>
      <c r="D33" s="44">
        <v>0</v>
      </c>
      <c r="E33" s="46">
        <v>0</v>
      </c>
      <c r="F33" s="44">
        <v>0</v>
      </c>
      <c r="G33" s="46">
        <v>0</v>
      </c>
      <c r="H33" s="44">
        <v>0</v>
      </c>
      <c r="I33" s="46">
        <v>0</v>
      </c>
      <c r="J33" s="44">
        <v>0</v>
      </c>
      <c r="K33" s="46">
        <v>0</v>
      </c>
      <c r="L33" s="47">
        <v>0</v>
      </c>
      <c r="M33" s="46">
        <v>0</v>
      </c>
      <c r="N33" s="44">
        <v>0</v>
      </c>
      <c r="O33" s="46">
        <v>0</v>
      </c>
      <c r="P33" s="44">
        <v>0</v>
      </c>
      <c r="Q33" s="46">
        <v>0</v>
      </c>
      <c r="R33" s="48">
        <f t="shared" si="0"/>
        <v>0</v>
      </c>
      <c r="S33" s="46">
        <v>0</v>
      </c>
    </row>
    <row r="34" spans="1:19" x14ac:dyDescent="0.25">
      <c r="A34" s="49" t="s">
        <v>76</v>
      </c>
      <c r="B34" s="44">
        <v>0</v>
      </c>
      <c r="C34" s="46">
        <v>0</v>
      </c>
      <c r="D34" s="44">
        <v>0</v>
      </c>
      <c r="E34" s="46">
        <v>0</v>
      </c>
      <c r="F34" s="44">
        <v>0</v>
      </c>
      <c r="G34" s="46">
        <v>0</v>
      </c>
      <c r="H34" s="44">
        <v>0</v>
      </c>
      <c r="I34" s="46">
        <v>0</v>
      </c>
      <c r="J34" s="44">
        <v>0</v>
      </c>
      <c r="K34" s="46">
        <v>0</v>
      </c>
      <c r="L34" s="47">
        <v>0</v>
      </c>
      <c r="M34" s="46">
        <v>0</v>
      </c>
      <c r="N34" s="44">
        <v>0</v>
      </c>
      <c r="O34" s="46">
        <v>0</v>
      </c>
      <c r="P34" s="44">
        <v>0</v>
      </c>
      <c r="Q34" s="46">
        <v>0</v>
      </c>
      <c r="R34" s="48">
        <f t="shared" si="0"/>
        <v>0</v>
      </c>
      <c r="S34" s="46">
        <v>0</v>
      </c>
    </row>
    <row r="35" spans="1:19" x14ac:dyDescent="0.25">
      <c r="A35" s="49" t="s">
        <v>77</v>
      </c>
      <c r="B35" s="44">
        <v>0</v>
      </c>
      <c r="C35" s="46">
        <v>0</v>
      </c>
      <c r="D35" s="44">
        <v>0</v>
      </c>
      <c r="E35" s="46">
        <v>0</v>
      </c>
      <c r="F35" s="44">
        <v>0</v>
      </c>
      <c r="G35" s="46">
        <v>0</v>
      </c>
      <c r="H35" s="44">
        <v>0</v>
      </c>
      <c r="I35" s="46">
        <v>0</v>
      </c>
      <c r="J35" s="44">
        <v>0</v>
      </c>
      <c r="K35" s="46">
        <v>0</v>
      </c>
      <c r="L35" s="47">
        <v>0</v>
      </c>
      <c r="M35" s="46">
        <v>0</v>
      </c>
      <c r="N35" s="44">
        <v>0</v>
      </c>
      <c r="O35" s="46">
        <v>0</v>
      </c>
      <c r="P35" s="44">
        <v>0</v>
      </c>
      <c r="Q35" s="46">
        <v>0</v>
      </c>
      <c r="R35" s="48">
        <f t="shared" si="0"/>
        <v>0</v>
      </c>
      <c r="S35" s="46">
        <v>0</v>
      </c>
    </row>
    <row r="36" spans="1:19" x14ac:dyDescent="0.25">
      <c r="A36" s="49" t="s">
        <v>78</v>
      </c>
      <c r="B36" s="44">
        <v>0</v>
      </c>
      <c r="C36" s="46">
        <v>0</v>
      </c>
      <c r="D36" s="44">
        <v>0</v>
      </c>
      <c r="E36" s="46">
        <v>0</v>
      </c>
      <c r="F36" s="44">
        <v>0</v>
      </c>
      <c r="G36" s="46">
        <v>0</v>
      </c>
      <c r="H36" s="44">
        <v>0</v>
      </c>
      <c r="I36" s="46">
        <v>0</v>
      </c>
      <c r="J36" s="44">
        <v>0</v>
      </c>
      <c r="K36" s="46">
        <v>0</v>
      </c>
      <c r="L36" s="47">
        <v>0</v>
      </c>
      <c r="M36" s="46">
        <v>0</v>
      </c>
      <c r="N36" s="44">
        <v>0</v>
      </c>
      <c r="O36" s="46">
        <v>0</v>
      </c>
      <c r="P36" s="44">
        <v>0</v>
      </c>
      <c r="Q36" s="46">
        <v>0</v>
      </c>
      <c r="R36" s="48">
        <f t="shared" si="0"/>
        <v>0</v>
      </c>
      <c r="S36" s="46">
        <v>0</v>
      </c>
    </row>
    <row r="37" spans="1:19" x14ac:dyDescent="0.25">
      <c r="A37" s="49" t="s">
        <v>84</v>
      </c>
      <c r="B37" s="44">
        <v>0</v>
      </c>
      <c r="C37" s="46">
        <v>0</v>
      </c>
      <c r="D37" s="44">
        <v>0</v>
      </c>
      <c r="E37" s="46">
        <v>0</v>
      </c>
      <c r="F37" s="44">
        <v>0</v>
      </c>
      <c r="G37" s="46">
        <v>0</v>
      </c>
      <c r="H37" s="44">
        <v>0</v>
      </c>
      <c r="I37" s="46">
        <v>0</v>
      </c>
      <c r="J37" s="44">
        <v>0</v>
      </c>
      <c r="K37" s="46">
        <v>0</v>
      </c>
      <c r="L37" s="47">
        <v>0</v>
      </c>
      <c r="M37" s="46">
        <v>0</v>
      </c>
      <c r="N37" s="44">
        <v>0</v>
      </c>
      <c r="O37" s="46">
        <v>0</v>
      </c>
      <c r="P37" s="44">
        <v>0</v>
      </c>
      <c r="Q37" s="46">
        <v>0</v>
      </c>
      <c r="R37" s="48">
        <f t="shared" si="0"/>
        <v>0</v>
      </c>
      <c r="S37" s="46">
        <v>0</v>
      </c>
    </row>
    <row r="38" spans="1:19" x14ac:dyDescent="0.25">
      <c r="A38" s="53" t="s">
        <v>2</v>
      </c>
      <c r="B38" s="54">
        <f t="shared" ref="B38:S38" si="1">SUM(B7:B37)</f>
        <v>24</v>
      </c>
      <c r="C38" s="55">
        <f t="shared" si="1"/>
        <v>0</v>
      </c>
      <c r="D38" s="54">
        <f t="shared" si="1"/>
        <v>38</v>
      </c>
      <c r="E38" s="56">
        <f t="shared" si="1"/>
        <v>0</v>
      </c>
      <c r="F38" s="54">
        <f t="shared" si="1"/>
        <v>22</v>
      </c>
      <c r="G38" s="56">
        <f t="shared" si="1"/>
        <v>0</v>
      </c>
      <c r="H38" s="54">
        <f t="shared" si="1"/>
        <v>58</v>
      </c>
      <c r="I38" s="56">
        <f t="shared" si="1"/>
        <v>0</v>
      </c>
      <c r="J38" s="54">
        <f t="shared" si="1"/>
        <v>39</v>
      </c>
      <c r="K38" s="56">
        <f t="shared" si="1"/>
        <v>0</v>
      </c>
      <c r="L38" s="57">
        <f t="shared" si="1"/>
        <v>19</v>
      </c>
      <c r="M38" s="56">
        <f t="shared" si="1"/>
        <v>0</v>
      </c>
      <c r="N38" s="54">
        <f>SUM(N7:N37)</f>
        <v>21</v>
      </c>
      <c r="O38" s="56">
        <f t="shared" si="1"/>
        <v>0</v>
      </c>
      <c r="P38" s="54">
        <f t="shared" si="1"/>
        <v>24</v>
      </c>
      <c r="Q38" s="56">
        <f t="shared" si="1"/>
        <v>0</v>
      </c>
      <c r="R38" s="54">
        <f t="shared" si="1"/>
        <v>245</v>
      </c>
      <c r="S38" s="56">
        <f t="shared" si="1"/>
        <v>57.95918367346939</v>
      </c>
    </row>
    <row r="39" spans="1:19" x14ac:dyDescent="0.25">
      <c r="A39" s="6" t="s">
        <v>33</v>
      </c>
    </row>
  </sheetData>
  <mergeCells count="15">
    <mergeCell ref="A1:S1"/>
    <mergeCell ref="A2:S2"/>
    <mergeCell ref="A3:S3"/>
    <mergeCell ref="A4:A5"/>
    <mergeCell ref="B4:I4"/>
    <mergeCell ref="K4:Q4"/>
    <mergeCell ref="R4:S5"/>
    <mergeCell ref="B5:C5"/>
    <mergeCell ref="D5:E5"/>
    <mergeCell ref="F5:G5"/>
    <mergeCell ref="H5:I5"/>
    <mergeCell ref="J5:K5"/>
    <mergeCell ref="L5:M5"/>
    <mergeCell ref="N5:O5"/>
    <mergeCell ref="P5:Q5"/>
  </mergeCells>
  <pageMargins left="0.7" right="0.7" top="0.75" bottom="0.75" header="0.3" footer="0.3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20.85546875" customWidth="1"/>
    <col min="2" max="2" width="5" customWidth="1"/>
    <col min="3" max="3" width="5.7109375" customWidth="1"/>
    <col min="4" max="5" width="5.85546875" customWidth="1"/>
    <col min="6" max="6" width="5.7109375" customWidth="1"/>
    <col min="7" max="7" width="6.140625" customWidth="1"/>
    <col min="8" max="8" width="5.7109375" customWidth="1"/>
    <col min="9" max="9" width="7.42578125" customWidth="1"/>
    <col min="10" max="11" width="5.28515625" customWidth="1"/>
    <col min="12" max="12" width="5.85546875" customWidth="1"/>
    <col min="13" max="13" width="5.7109375" customWidth="1"/>
    <col min="14" max="14" width="6" customWidth="1"/>
    <col min="15" max="15" width="6.28515625" customWidth="1"/>
    <col min="16" max="16" width="6" customWidth="1"/>
    <col min="17" max="17" width="6.5703125" customWidth="1"/>
    <col min="18" max="18" width="4.7109375" customWidth="1"/>
    <col min="19" max="19" width="5.85546875" customWidth="1"/>
  </cols>
  <sheetData>
    <row r="1" spans="1:19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1:19" x14ac:dyDescent="0.25">
      <c r="A2" s="97" t="s">
        <v>82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x14ac:dyDescent="0.25">
      <c r="A3" s="64" t="s">
        <v>88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19" x14ac:dyDescent="0.25">
      <c r="A4" s="98" t="s">
        <v>34</v>
      </c>
      <c r="B4" s="100" t="s">
        <v>4</v>
      </c>
      <c r="C4" s="101"/>
      <c r="D4" s="101"/>
      <c r="E4" s="101"/>
      <c r="F4" s="101"/>
      <c r="G4" s="101"/>
      <c r="H4" s="101"/>
      <c r="I4" s="101"/>
      <c r="J4" s="102"/>
      <c r="K4" s="99" t="s">
        <v>11</v>
      </c>
      <c r="L4" s="99"/>
      <c r="M4" s="99"/>
      <c r="N4" s="99"/>
      <c r="O4" s="99"/>
      <c r="P4" s="99"/>
      <c r="Q4" s="99"/>
      <c r="R4" s="98" t="s">
        <v>2</v>
      </c>
      <c r="S4" s="98"/>
    </row>
    <row r="5" spans="1:19" x14ac:dyDescent="0.25">
      <c r="A5" s="98"/>
      <c r="B5" s="99" t="s">
        <v>5</v>
      </c>
      <c r="C5" s="99"/>
      <c r="D5" s="99" t="s">
        <v>8</v>
      </c>
      <c r="E5" s="99"/>
      <c r="F5" s="99" t="s">
        <v>9</v>
      </c>
      <c r="G5" s="99"/>
      <c r="H5" s="99" t="s">
        <v>10</v>
      </c>
      <c r="I5" s="99"/>
      <c r="J5" s="99" t="s">
        <v>12</v>
      </c>
      <c r="K5" s="99"/>
      <c r="L5" s="99" t="s">
        <v>13</v>
      </c>
      <c r="M5" s="99"/>
      <c r="N5" s="99" t="s">
        <v>14</v>
      </c>
      <c r="O5" s="99"/>
      <c r="P5" s="99" t="s">
        <v>15</v>
      </c>
      <c r="Q5" s="99"/>
      <c r="R5" s="98"/>
      <c r="S5" s="98"/>
    </row>
    <row r="6" spans="1:19" x14ac:dyDescent="0.25">
      <c r="A6" s="31"/>
      <c r="B6" s="32" t="s">
        <v>6</v>
      </c>
      <c r="C6" s="33" t="s">
        <v>7</v>
      </c>
      <c r="D6" s="32" t="s">
        <v>6</v>
      </c>
      <c r="E6" s="33" t="s">
        <v>7</v>
      </c>
      <c r="F6" s="32" t="s">
        <v>6</v>
      </c>
      <c r="G6" s="33" t="s">
        <v>7</v>
      </c>
      <c r="H6" s="32" t="s">
        <v>6</v>
      </c>
      <c r="I6" s="33" t="s">
        <v>7</v>
      </c>
      <c r="J6" s="32" t="s">
        <v>6</v>
      </c>
      <c r="K6" s="33" t="s">
        <v>7</v>
      </c>
      <c r="L6" s="32" t="s">
        <v>6</v>
      </c>
      <c r="M6" s="33" t="s">
        <v>7</v>
      </c>
      <c r="N6" s="32" t="s">
        <v>6</v>
      </c>
      <c r="O6" s="33" t="s">
        <v>7</v>
      </c>
      <c r="P6" s="32" t="s">
        <v>6</v>
      </c>
      <c r="Q6" s="33" t="s">
        <v>7</v>
      </c>
      <c r="R6" s="32" t="s">
        <v>6</v>
      </c>
      <c r="S6" s="33" t="s">
        <v>7</v>
      </c>
    </row>
    <row r="7" spans="1:19" x14ac:dyDescent="0.25">
      <c r="A7" s="34" t="s">
        <v>35</v>
      </c>
      <c r="B7" s="32">
        <v>0</v>
      </c>
      <c r="C7" s="32">
        <v>0</v>
      </c>
      <c r="D7" s="32">
        <v>0</v>
      </c>
      <c r="E7" s="32">
        <v>0</v>
      </c>
      <c r="F7" s="32">
        <v>1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5">
        <f>SUM(B7+D7+F7+H7+J7+L7+N7+P7)</f>
        <v>1</v>
      </c>
      <c r="S7" s="36">
        <v>0</v>
      </c>
    </row>
    <row r="8" spans="1:19" x14ac:dyDescent="0.25">
      <c r="A8" s="34" t="s">
        <v>36</v>
      </c>
      <c r="B8" s="32">
        <v>4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5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5">
        <f t="shared" ref="R8:R20" si="0">SUM(B8+D8+F8+H8+J8+L8+N8+P8)</f>
        <v>9</v>
      </c>
      <c r="S8" s="36">
        <f>R8*100/R20</f>
        <v>3.6734693877551021</v>
      </c>
    </row>
    <row r="9" spans="1:19" x14ac:dyDescent="0.25">
      <c r="A9" s="34" t="s">
        <v>37</v>
      </c>
      <c r="B9" s="32">
        <v>14</v>
      </c>
      <c r="C9" s="32">
        <v>0</v>
      </c>
      <c r="D9" s="32">
        <v>16</v>
      </c>
      <c r="E9" s="32">
        <v>0</v>
      </c>
      <c r="F9" s="32">
        <v>9</v>
      </c>
      <c r="G9" s="32">
        <v>0</v>
      </c>
      <c r="H9" s="32">
        <v>19</v>
      </c>
      <c r="I9" s="32">
        <v>0</v>
      </c>
      <c r="J9" s="32">
        <v>15</v>
      </c>
      <c r="K9" s="32">
        <v>0</v>
      </c>
      <c r="L9" s="32">
        <v>16</v>
      </c>
      <c r="M9" s="32">
        <v>0</v>
      </c>
      <c r="N9" s="32">
        <v>20</v>
      </c>
      <c r="O9" s="32">
        <v>0</v>
      </c>
      <c r="P9" s="32">
        <v>8</v>
      </c>
      <c r="Q9" s="32">
        <v>0</v>
      </c>
      <c r="R9" s="35">
        <f t="shared" si="0"/>
        <v>117</v>
      </c>
      <c r="S9" s="36">
        <f>R9*100/R20</f>
        <v>47.755102040816325</v>
      </c>
    </row>
    <row r="10" spans="1:19" x14ac:dyDescent="0.25">
      <c r="A10" s="34" t="s">
        <v>38</v>
      </c>
      <c r="B10" s="32">
        <v>0</v>
      </c>
      <c r="C10" s="32">
        <v>0</v>
      </c>
      <c r="D10" s="32">
        <v>10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9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5">
        <f t="shared" si="0"/>
        <v>19</v>
      </c>
      <c r="S10" s="36">
        <v>0</v>
      </c>
    </row>
    <row r="11" spans="1:19" x14ac:dyDescent="0.25">
      <c r="A11" s="34" t="s">
        <v>39</v>
      </c>
      <c r="B11" s="32">
        <v>0</v>
      </c>
      <c r="C11" s="32">
        <v>0</v>
      </c>
      <c r="D11" s="32">
        <v>0</v>
      </c>
      <c r="E11" s="32">
        <v>0</v>
      </c>
      <c r="F11" s="32">
        <v>5</v>
      </c>
      <c r="G11" s="32">
        <v>0</v>
      </c>
      <c r="H11" s="32">
        <v>5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5">
        <f t="shared" si="0"/>
        <v>10</v>
      </c>
      <c r="S11" s="36">
        <v>0</v>
      </c>
    </row>
    <row r="12" spans="1:19" x14ac:dyDescent="0.25">
      <c r="A12" s="34" t="s">
        <v>40</v>
      </c>
      <c r="B12" s="32">
        <v>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5">
        <f t="shared" si="0"/>
        <v>0</v>
      </c>
      <c r="S12" s="36">
        <v>0</v>
      </c>
    </row>
    <row r="13" spans="1:19" x14ac:dyDescent="0.25">
      <c r="A13" s="34" t="s">
        <v>41</v>
      </c>
      <c r="B13" s="32">
        <v>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9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5">
        <f t="shared" si="0"/>
        <v>9</v>
      </c>
      <c r="S13" s="36">
        <v>0</v>
      </c>
    </row>
    <row r="14" spans="1:19" x14ac:dyDescent="0.25">
      <c r="A14" s="34" t="s">
        <v>42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5">
        <f t="shared" si="0"/>
        <v>0</v>
      </c>
      <c r="S14" s="36">
        <v>0</v>
      </c>
    </row>
    <row r="15" spans="1:19" x14ac:dyDescent="0.25">
      <c r="A15" s="34" t="s">
        <v>43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5">
        <f t="shared" si="0"/>
        <v>0</v>
      </c>
      <c r="S15" s="36">
        <v>0</v>
      </c>
    </row>
    <row r="16" spans="1:19" x14ac:dyDescent="0.25">
      <c r="A16" s="34" t="s">
        <v>44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5">
        <f t="shared" si="0"/>
        <v>0</v>
      </c>
      <c r="S16" s="36">
        <v>0</v>
      </c>
    </row>
    <row r="17" spans="1:19" x14ac:dyDescent="0.25">
      <c r="A17" s="34" t="s">
        <v>45</v>
      </c>
      <c r="B17" s="32">
        <v>6</v>
      </c>
      <c r="C17" s="32">
        <v>0</v>
      </c>
      <c r="D17" s="32">
        <v>12</v>
      </c>
      <c r="E17" s="32">
        <v>0</v>
      </c>
      <c r="F17" s="32">
        <v>0</v>
      </c>
      <c r="G17" s="32">
        <v>0</v>
      </c>
      <c r="H17" s="32">
        <v>12</v>
      </c>
      <c r="I17" s="32">
        <v>0</v>
      </c>
      <c r="J17" s="32">
        <v>0</v>
      </c>
      <c r="K17" s="32">
        <v>0</v>
      </c>
      <c r="L17" s="32">
        <v>3</v>
      </c>
      <c r="M17" s="32">
        <v>0</v>
      </c>
      <c r="N17" s="32">
        <v>0</v>
      </c>
      <c r="O17" s="32">
        <v>0</v>
      </c>
      <c r="P17" s="32">
        <v>4</v>
      </c>
      <c r="Q17" s="32">
        <v>0</v>
      </c>
      <c r="R17" s="35">
        <f t="shared" si="0"/>
        <v>37</v>
      </c>
      <c r="S17" s="36">
        <f>R17*100/R20</f>
        <v>15.102040816326531</v>
      </c>
    </row>
    <row r="18" spans="1:19" x14ac:dyDescent="0.25">
      <c r="A18" s="34" t="s">
        <v>46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5">
        <f t="shared" si="0"/>
        <v>0</v>
      </c>
      <c r="S18" s="36">
        <v>0</v>
      </c>
    </row>
    <row r="19" spans="1:19" x14ac:dyDescent="0.25">
      <c r="A19" s="34" t="s">
        <v>47</v>
      </c>
      <c r="B19" s="32">
        <v>0</v>
      </c>
      <c r="C19" s="32">
        <v>0</v>
      </c>
      <c r="D19" s="32">
        <v>0</v>
      </c>
      <c r="E19" s="32">
        <v>0</v>
      </c>
      <c r="F19" s="32">
        <v>7</v>
      </c>
      <c r="G19" s="32">
        <v>0</v>
      </c>
      <c r="H19" s="32">
        <v>8</v>
      </c>
      <c r="I19" s="32">
        <v>0</v>
      </c>
      <c r="J19" s="32">
        <v>15</v>
      </c>
      <c r="K19" s="32">
        <v>0</v>
      </c>
      <c r="L19" s="32">
        <v>0</v>
      </c>
      <c r="M19" s="32">
        <v>0</v>
      </c>
      <c r="N19" s="32">
        <v>1</v>
      </c>
      <c r="O19" s="32">
        <v>0</v>
      </c>
      <c r="P19" s="32">
        <v>12</v>
      </c>
      <c r="Q19" s="32">
        <v>0</v>
      </c>
      <c r="R19" s="35">
        <f t="shared" si="0"/>
        <v>43</v>
      </c>
      <c r="S19" s="36">
        <v>0</v>
      </c>
    </row>
    <row r="20" spans="1:19" x14ac:dyDescent="0.25">
      <c r="A20" s="37" t="s">
        <v>2</v>
      </c>
      <c r="B20" s="38">
        <f>SUM(B7:B19)</f>
        <v>24</v>
      </c>
      <c r="C20" s="39">
        <v>0</v>
      </c>
      <c r="D20" s="38">
        <f>SUM(D7:D19)</f>
        <v>38</v>
      </c>
      <c r="E20" s="40">
        <v>0</v>
      </c>
      <c r="F20" s="38">
        <f>SUM(F7:F19)</f>
        <v>22</v>
      </c>
      <c r="G20" s="40">
        <v>0</v>
      </c>
      <c r="H20" s="38">
        <f>SUM(H7:H19)</f>
        <v>58</v>
      </c>
      <c r="I20" s="40">
        <v>0</v>
      </c>
      <c r="J20" s="38">
        <f>SUM(J7:J19)</f>
        <v>39</v>
      </c>
      <c r="K20" s="40">
        <v>0</v>
      </c>
      <c r="L20" s="38">
        <f>SUM(L7:L19)</f>
        <v>19</v>
      </c>
      <c r="M20" s="40">
        <v>0</v>
      </c>
      <c r="N20" s="38">
        <f>SUM(N7:N19)</f>
        <v>21</v>
      </c>
      <c r="O20" s="40">
        <v>0</v>
      </c>
      <c r="P20" s="38">
        <f>SUM(P7:P19)</f>
        <v>24</v>
      </c>
      <c r="Q20" s="40">
        <v>0</v>
      </c>
      <c r="R20" s="38">
        <f t="shared" si="0"/>
        <v>245</v>
      </c>
      <c r="S20" s="41">
        <f>SUM(S7:S19)</f>
        <v>66.530612244897966</v>
      </c>
    </row>
    <row r="21" spans="1:19" x14ac:dyDescent="0.25">
      <c r="A21" s="24" t="s">
        <v>33</v>
      </c>
    </row>
  </sheetData>
  <mergeCells count="15">
    <mergeCell ref="A1:S1"/>
    <mergeCell ref="A2:S2"/>
    <mergeCell ref="A3:S3"/>
    <mergeCell ref="A4:A5"/>
    <mergeCell ref="K4:Q4"/>
    <mergeCell ref="R4:S5"/>
    <mergeCell ref="B5:C5"/>
    <mergeCell ref="D5:E5"/>
    <mergeCell ref="F5:G5"/>
    <mergeCell ref="H5:I5"/>
    <mergeCell ref="J5:K5"/>
    <mergeCell ref="L5:M5"/>
    <mergeCell ref="N5:O5"/>
    <mergeCell ref="P5:Q5"/>
    <mergeCell ref="B4:J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Actividades</vt:lpstr>
      <vt:lpstr>Participantes</vt:lpstr>
      <vt:lpstr>Poblacion Meta</vt:lpstr>
      <vt:lpstr>Lugar de la Actividad</vt:lpstr>
      <vt:lpstr>Tipo de Actividad</vt:lpstr>
      <vt:lpstr>'Lugar de la Actividad'!Print_Area</vt:lpstr>
      <vt:lpstr>'Tipo de Actividad'!Print_Area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Obsevatori</dc:creator>
  <cp:lastModifiedBy>Windows User</cp:lastModifiedBy>
  <cp:lastPrinted>2021-07-08T18:24:35Z</cp:lastPrinted>
  <dcterms:created xsi:type="dcterms:W3CDTF">2016-08-25T15:45:41Z</dcterms:created>
  <dcterms:modified xsi:type="dcterms:W3CDTF">2021-07-08T18:26:00Z</dcterms:modified>
</cp:coreProperties>
</file>