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POA 2022 Modificado\"/>
    </mc:Choice>
  </mc:AlternateContent>
  <xr:revisionPtr revIDLastSave="0" documentId="8_{B4EF48FB-A192-4670-B27D-702F6CE483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RTADA" sheetId="1" r:id="rId1"/>
    <sheet name="ÍNDICE" sheetId="2" r:id="rId2"/>
    <sheet name="Fortalecimiento Institucional" sheetId="10" r:id="rId3"/>
    <sheet name="Reducción de la Demanda" sheetId="5" r:id="rId4"/>
    <sheet name="Investigación" sheetId="9" r:id="rId5"/>
    <sheet name="Relaciones Internacionales" sheetId="13" r:id="rId6"/>
    <sheet name="RESUMEN COSTO" sheetId="15" r:id="rId7"/>
  </sheets>
  <definedNames>
    <definedName name="_xlnm.Print_Area" localSheetId="1">ÍNDICE!$A$1:$D$40</definedName>
    <definedName name="_xlnm.Print_Area" localSheetId="0">PORTADA!$A$1:$J$41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1" i="9" l="1"/>
  <c r="P425" i="5"/>
  <c r="E12" i="15" s="1"/>
  <c r="E13" i="15"/>
  <c r="P30" i="13"/>
  <c r="E14" i="15" s="1"/>
  <c r="P118" i="10" l="1"/>
  <c r="P251" i="10" s="1"/>
  <c r="E11" i="15" s="1"/>
  <c r="E15" i="15" s="1"/>
  <c r="J234" i="5" l="1"/>
</calcChain>
</file>

<file path=xl/sharedStrings.xml><?xml version="1.0" encoding="utf-8"?>
<sst xmlns="http://schemas.openxmlformats.org/spreadsheetml/2006/main" count="2785" uniqueCount="1397">
  <si>
    <t>ÍNDICE DE CONTENIDO</t>
  </si>
  <si>
    <t>HOJA</t>
  </si>
  <si>
    <t>SIGLAS</t>
  </si>
  <si>
    <t>UNIDADES ORGANIZATIVAS</t>
  </si>
  <si>
    <t>PLAN OPERATIVO ANUAL</t>
  </si>
  <si>
    <t>DPC</t>
  </si>
  <si>
    <t>Departamento de Prevención Comunitaria</t>
  </si>
  <si>
    <t>DEPREI</t>
  </si>
  <si>
    <t>DEPRAL</t>
  </si>
  <si>
    <t>DEPREDEPORTE</t>
  </si>
  <si>
    <t>Departamento de Prevención Educativa Integral</t>
  </si>
  <si>
    <t>Departamento de Prevención en el Área Laboral</t>
  </si>
  <si>
    <t>Departamento de Prevención en el Deporte</t>
  </si>
  <si>
    <t>AÑO  2022</t>
  </si>
  <si>
    <t>ID</t>
  </si>
  <si>
    <t>RESPONSABLE</t>
  </si>
  <si>
    <t>MEDIO DE VERIFICACIÓN</t>
  </si>
  <si>
    <t>META ANUAL</t>
  </si>
  <si>
    <t>RECURSOS</t>
  </si>
  <si>
    <t>Objetivo</t>
  </si>
  <si>
    <t>Política</t>
  </si>
  <si>
    <t>PLAN OPERATIVO ANUAL 2022</t>
  </si>
  <si>
    <t>PRESUPUESTO</t>
  </si>
  <si>
    <t>SERVICIOS/ACTIVIDADES</t>
  </si>
  <si>
    <t>Meta</t>
  </si>
  <si>
    <t>Formular, articular, implementar, evaluar y actualizar políticas y/o estrategias para la reducción de la demanda de drogas con enfoque de salud pública, sustentada en la evidencia, integral, multidisciplinario, multisectorial y respetuosa de los derechos humanos, considerando los lineamientos hemisféricos.</t>
  </si>
  <si>
    <t>RI</t>
  </si>
  <si>
    <t>Identificación</t>
  </si>
  <si>
    <t>Resultados Institucional</t>
  </si>
  <si>
    <t>Rango de planificación</t>
  </si>
  <si>
    <t>Trimestre</t>
  </si>
  <si>
    <t>Renglón financiero</t>
  </si>
  <si>
    <t>FI</t>
  </si>
  <si>
    <t>EJE 1- FORTALECIMIENTO INSTITUCIONAL</t>
  </si>
  <si>
    <t>Despacho de la presidencia</t>
  </si>
  <si>
    <t>DP</t>
  </si>
  <si>
    <t>Departamento de Recursos Humanos</t>
  </si>
  <si>
    <t>RR.HH.</t>
  </si>
  <si>
    <t>Departamento de Comunicaciones</t>
  </si>
  <si>
    <t>DC</t>
  </si>
  <si>
    <t xml:space="preserve">Departamento de Técnología de la Información y comunicación </t>
  </si>
  <si>
    <t>TIC</t>
  </si>
  <si>
    <t>CEP</t>
  </si>
  <si>
    <t>RDD</t>
  </si>
  <si>
    <t>EJE 2- REDUCCIÓN DE LA DEMANDA DE DROGAS</t>
  </si>
  <si>
    <t>EJE 3- INVESTIGACIONES</t>
  </si>
  <si>
    <t>INV</t>
  </si>
  <si>
    <t>ODD</t>
  </si>
  <si>
    <t>Observatorio Dominicano de Drogas</t>
  </si>
  <si>
    <t>REDUCCIÓN DE LA DEMANDA</t>
  </si>
  <si>
    <t>DEPARTAMENTO DE PREVENCIÓN COMUNITARIA DPC</t>
  </si>
  <si>
    <t>Reuniones de coordinación (PCF)</t>
  </si>
  <si>
    <t>Transporte, chofer, viático</t>
  </si>
  <si>
    <t>Reuniones de coordinación (PAMO)</t>
  </si>
  <si>
    <t>Registro de actividad</t>
  </si>
  <si>
    <t>Informe de capacitación</t>
  </si>
  <si>
    <t>Reuniones de coordinación (PFCP)</t>
  </si>
  <si>
    <t>Conversatorio (PFCP)</t>
  </si>
  <si>
    <t>Reuniones de coordinación (PJP)</t>
  </si>
  <si>
    <t>Capacitaciones (PJP)</t>
  </si>
  <si>
    <t>Conversatorio (PJP)</t>
  </si>
  <si>
    <t>Reuniones de coordinación (SOEC)</t>
  </si>
  <si>
    <t>Capacitación (SOEC)</t>
  </si>
  <si>
    <t>Conversatorio (SOEC)</t>
  </si>
  <si>
    <t>Reuniones de coordinación (CADCA)</t>
  </si>
  <si>
    <t>Conversatorio (CADCA)</t>
  </si>
  <si>
    <t>Monitoreo (CADCA)</t>
  </si>
  <si>
    <t>UNIDAD DE MEDIDA</t>
  </si>
  <si>
    <t>Cantidad de reuniones</t>
  </si>
  <si>
    <t>Cantidad de capacitaciones</t>
  </si>
  <si>
    <t>Cantidad de conversatorio</t>
  </si>
  <si>
    <t>Cantidad de monitoreo</t>
  </si>
  <si>
    <t>Capacitaciones (PCF)</t>
  </si>
  <si>
    <t>Seguimientos a las familias (PFC)</t>
  </si>
  <si>
    <t>Graduaciones (PFC)</t>
  </si>
  <si>
    <t>Informe de implementación</t>
  </si>
  <si>
    <t>Informe de seguimiento</t>
  </si>
  <si>
    <t>Cantidad de implementaciones</t>
  </si>
  <si>
    <t>Cantidad de seguimiento</t>
  </si>
  <si>
    <t>Cantidad de graduación</t>
  </si>
  <si>
    <t>Transporte, chofer, viáticos, combustible, peaje, resma de papel.</t>
  </si>
  <si>
    <t>DEPARTAMENTO DE PREVENCIÓN EDUCATIVA INTEGRAL  (DEPREI)</t>
  </si>
  <si>
    <t>Talleres (POFEPD)</t>
  </si>
  <si>
    <t>Conversatorios (POFEPD)</t>
  </si>
  <si>
    <t>transporte y chofer.</t>
  </si>
  <si>
    <t>transporte, chofer y peaje</t>
  </si>
  <si>
    <t>Talleres con dramatizaciones, videos, canciones, murales y brochurs (PSSE)</t>
  </si>
  <si>
    <t>Transporte, chofer y peaje</t>
  </si>
  <si>
    <t>Capacitación (PHP)</t>
  </si>
  <si>
    <t>Implementaciones por parte de los capacitados (PHP)</t>
  </si>
  <si>
    <t>Seguimientos a las familias (PHP)</t>
  </si>
  <si>
    <t>Reuniones de coordinación (PHP)</t>
  </si>
  <si>
    <t>transporte, chofer, laptop, proyector, bocinas, brochurs</t>
  </si>
  <si>
    <t>transporte y chofer</t>
  </si>
  <si>
    <t>Transporte, chofer, peaje, viatico, carpetas, cd, lapiceros, hojas</t>
  </si>
  <si>
    <t>transporte, chofer.</t>
  </si>
  <si>
    <t>DEPARTAMENTO DE PREVENCIÓN EN EL ÁREA LABORAL (DEPRAL)</t>
  </si>
  <si>
    <t>Reuniones de coordinaciones (PSOFPDAL)</t>
  </si>
  <si>
    <t>Capacitaciones (curso) (PSOFPDAL)</t>
  </si>
  <si>
    <t>Talleres (PSOFPDAL)</t>
  </si>
  <si>
    <t>Conversatorios (PSOFPDAL)</t>
  </si>
  <si>
    <t xml:space="preserve">Transporte, peaje, viáticos. </t>
  </si>
  <si>
    <t>Reuniones de coordinaciones (PCSPDMP)</t>
  </si>
  <si>
    <t>Capacitaciones (curso) (PCSPDMP)</t>
  </si>
  <si>
    <t>Talleres (PCSPDMP)</t>
  </si>
  <si>
    <t>Conversatorios (PCSPDMP)</t>
  </si>
  <si>
    <t>Reuniones de coordinaciones (PCDPDST)</t>
  </si>
  <si>
    <t>Capacitaciones (curso) (PCDPDST)</t>
  </si>
  <si>
    <t>Talleres (PCDPDST)</t>
  </si>
  <si>
    <t>Conversatorios (PCDPDST)</t>
  </si>
  <si>
    <t>Brochures, transporte, fotógrafo, t-shirts, gorras, peaje, viáticos.</t>
  </si>
  <si>
    <t>DEPARTAMENTO DE PREVENCIÓN EN EL DEPORTE (DEPREDEPORTE)</t>
  </si>
  <si>
    <t>Cantidad de taller</t>
  </si>
  <si>
    <t>Informe</t>
  </si>
  <si>
    <t>Reportes de actividades</t>
  </si>
  <si>
    <t>Cantidad de conversatorios</t>
  </si>
  <si>
    <t>Cantidad de reunión de coordinación</t>
  </si>
  <si>
    <t>informes</t>
  </si>
  <si>
    <t>Cantidad de talleres</t>
  </si>
  <si>
    <t>Cantidad de reunión</t>
  </si>
  <si>
    <t>Reporte de actividad</t>
  </si>
  <si>
    <t>Cantidad de Reunión</t>
  </si>
  <si>
    <t>Cantidad de capacitación</t>
  </si>
  <si>
    <t>Cantidad de Implementación</t>
  </si>
  <si>
    <t>Cantidad de seguimientos</t>
  </si>
  <si>
    <t>Reporte de actividades</t>
  </si>
  <si>
    <t>Cantidad de seminarios</t>
  </si>
  <si>
    <t>Seminarios (PFOU)</t>
  </si>
  <si>
    <t>Conversatorios (PFOU)</t>
  </si>
  <si>
    <t>Conversatorios (POLP)</t>
  </si>
  <si>
    <t>Torneos y Simultaneas de Ajedrez (PP)</t>
  </si>
  <si>
    <t>Festivales Deportivos y Recreativos (PP)</t>
  </si>
  <si>
    <t>Ministerio de Deportes, Comité Olímpico Domicano, Ligas y Clubes.</t>
  </si>
  <si>
    <t>Ministerio de Deportes, Comité Olímpico Domicano, Ligas y Clubes, Centros Educativos.</t>
  </si>
  <si>
    <t>Ministerio de Deportes, Comité Olímpico Domicano,  Ligas y Clubes, Centros Educativos.</t>
  </si>
  <si>
    <t xml:space="preserve">Reportes de actividades  </t>
  </si>
  <si>
    <t xml:space="preserve">Laptops, Proyectores, T-shirt, Brochures, transporte, Fotógrafo, Camarógrafo, Viáticos,  Papelería
</t>
  </si>
  <si>
    <t>Laptops, Proyectores, T-shirt, Brochures, Transporte, Fotógrafo, Camarógrafo, Viáticos, Papelería</t>
  </si>
  <si>
    <t>Refrigerios, Juguetes, Transporte, Viáticos</t>
  </si>
  <si>
    <t>Implementación del Programa Juega Vive para entrenadores, dirigentes deportivos y profesores de educación física, entre otros (PJV)</t>
  </si>
  <si>
    <t xml:space="preserve">Graduación (PJV) </t>
  </si>
  <si>
    <t>Planificación y Desarrollo, Relaciones Públicas,  Ministerio de Deportes</t>
  </si>
  <si>
    <t>Lista de asistencia</t>
  </si>
  <si>
    <t>Certificados</t>
  </si>
  <si>
    <t>Ministerio de Deportes, Comité Olímpico Domicano, Ligas y Clubes, Centros, Educativos, Relaciones Públicas</t>
  </si>
  <si>
    <t>Candiad de capacitación</t>
  </si>
  <si>
    <t>Cantidad de implementación</t>
  </si>
  <si>
    <t>Cantidad de torneos y simultanea</t>
  </si>
  <si>
    <t>Cantidad de Festivales</t>
  </si>
  <si>
    <t>Graduación (PEPLDD)</t>
  </si>
  <si>
    <t>Ministerio de Deportes, Comité Olímpico Domicano, Ligas y Clubes, Centros Educativos</t>
  </si>
  <si>
    <t>Almuerzo, Refrigerio, T-shirt, Transporte, Viáticos</t>
  </si>
  <si>
    <t>Reuniones con los manager de las academias de grandes ligas en Rep.Dom. (POPP)</t>
  </si>
  <si>
    <t>Conversatorio en materia de Prevención del uso indebido de drogas y consecuencias del Dopaje (POPP)</t>
  </si>
  <si>
    <t>Ligas Mayores de Béisbol(MLB), Academias de Grandes Ligas en la Rep. Dom.</t>
  </si>
  <si>
    <t>DEPARTAMENTOS REGIONALES</t>
  </si>
  <si>
    <t>DEPARTAMENTO REGIONAL NORTE (RNORTE)</t>
  </si>
  <si>
    <t>DEPARTAMENTO REGIONAL NORDESTE (RNORDESTE)</t>
  </si>
  <si>
    <t xml:space="preserve">DEPREI </t>
  </si>
  <si>
    <t>DEPARTAMENTO REGIONAL SUR (RSUR)</t>
  </si>
  <si>
    <t>Refrigerio, laptos proyector,equipos,planta eletrica,combustible, materiales didacticos,material gastable,vehiculos y viatico.</t>
  </si>
  <si>
    <t>Refrigerios, laptos, combustible, material didacticos, material gastable, vehiculos y viaticos.</t>
  </si>
  <si>
    <t>Refrigerio, laptos proyector,equipos,planta eletrica,combustible, materiales didacticos,material gastable,vehiculos y viaticos.</t>
  </si>
  <si>
    <t>Refrigerio, laptos proyector,equipos,planta eletrica,combustible, materiales didacticos,material gastable,vehiculos y viatico</t>
  </si>
  <si>
    <t>Refrigerio, laptos proyector,equipos,planta eletrica,combustible, materiales didacticos,material gastable,vehiculos y viatico         equipos de sonido,porta estandartealusivo a la regional, de este dpto. Reg. Sur.</t>
  </si>
  <si>
    <t>DEPARTAMENTO REGIONAL ESTE (RESTE)</t>
  </si>
  <si>
    <t>OBSERVATORIO DOMINICANO DE DROGAS (ODD)</t>
  </si>
  <si>
    <t xml:space="preserve">Reuniones  con las diferentes areas involucradas </t>
  </si>
  <si>
    <t>MSP</t>
  </si>
  <si>
    <t xml:space="preserve">minutas de reuniones </t>
  </si>
  <si>
    <t>transporte, combustible</t>
  </si>
  <si>
    <t xml:space="preserve">Reuniones con las areas involucradas </t>
  </si>
  <si>
    <t xml:space="preserve">MSP </t>
  </si>
  <si>
    <t xml:space="preserve">Minutas de reuniones </t>
  </si>
  <si>
    <t xml:space="preserve">listado de participantes </t>
  </si>
  <si>
    <t>café, agua</t>
  </si>
  <si>
    <t xml:space="preserve">firma consultora </t>
  </si>
  <si>
    <t xml:space="preserve">transporte, cobustible y viaticos </t>
  </si>
  <si>
    <t xml:space="preserve">impresión de ejemplares </t>
  </si>
  <si>
    <t>DGP</t>
  </si>
  <si>
    <t xml:space="preserve">transporte y combustible </t>
  </si>
  <si>
    <t xml:space="preserve">DGP </t>
  </si>
  <si>
    <t>Taller para el fortalecimiento de la Red Nac. De Infor.</t>
  </si>
  <si>
    <t>OID/CICAD</t>
  </si>
  <si>
    <t xml:space="preserve">Listado de participantes </t>
  </si>
  <si>
    <t xml:space="preserve">listado de asistencia a las mesas de trabajo </t>
  </si>
  <si>
    <t>salon de capacitacion y refrigerio, libretas, laices, lapiceros, post-it</t>
  </si>
  <si>
    <t xml:space="preserve">salon de capacitacion y refrigerio, libretas, lapiceros, lapices, post-it </t>
  </si>
  <si>
    <t>FORTALECIMIENTO INSTITUCIONAL</t>
  </si>
  <si>
    <t>DEPARTAMENTO JURIDICO (DJ)</t>
  </si>
  <si>
    <t xml:space="preserve">Coordinaciones con las instituciones </t>
  </si>
  <si>
    <t>Dpto. Jurídico</t>
  </si>
  <si>
    <t>Minutas</t>
  </si>
  <si>
    <t>Material de apoyo gastable</t>
  </si>
  <si>
    <t>Reuniones con Reducción de la Demanda</t>
  </si>
  <si>
    <t>Elaboración de Convenios</t>
  </si>
  <si>
    <t>Juridica</t>
  </si>
  <si>
    <t>Borrador del Convenio</t>
  </si>
  <si>
    <t>Toner, hojas de hilo</t>
  </si>
  <si>
    <t>Revisión del Convenio</t>
  </si>
  <si>
    <t>Depto. Jurídico/Presidencia/Inst.</t>
  </si>
  <si>
    <t>Convenio</t>
  </si>
  <si>
    <t>Firma de convenios con las autoridades municipales</t>
  </si>
  <si>
    <t>Presidencia/Ayun.</t>
  </si>
  <si>
    <t>Transporte, carpeta,viaticos</t>
  </si>
  <si>
    <t xml:space="preserve">Firma de convenio con las autoridades castrenses </t>
  </si>
  <si>
    <t>Presidencia/Mide</t>
  </si>
  <si>
    <t>Transoporte, carpeta</t>
  </si>
  <si>
    <t>Firma de convenio con las autoridades religiosas</t>
  </si>
  <si>
    <t>Presidencia/Iglesias</t>
  </si>
  <si>
    <t>Trasporte,carpeta</t>
  </si>
  <si>
    <t>Trasporte,carpeta,viaticos</t>
  </si>
  <si>
    <t>Reuniones  con la comisión creada dicha finalidad</t>
  </si>
  <si>
    <t>Presidencia</t>
  </si>
  <si>
    <t>Comité / Depto Jurídico / Agentes Transversales</t>
  </si>
  <si>
    <t>Propuesta elaborada</t>
  </si>
  <si>
    <t>Aprobación de la Ley</t>
  </si>
  <si>
    <t>Elaboración de anteproyecto de la Ley 50-88 y sus modificaciones</t>
  </si>
  <si>
    <t>Comité/ Depto Jurídico</t>
  </si>
  <si>
    <t>Comité/ Depto Jurídico / Agentes Transversales</t>
  </si>
  <si>
    <t>Recibimiento formal del ante proyecto por el Congreso</t>
  </si>
  <si>
    <t>Aplicación del reglamento de prevención de drogas en las instituciones trensversales</t>
  </si>
  <si>
    <t>Consejo Nacional de Drogas y Agentes Transversales</t>
  </si>
  <si>
    <t>Monitoreo</t>
  </si>
  <si>
    <t>Material de apoyo educativo</t>
  </si>
  <si>
    <t>Propuesta de modificación consensuada</t>
  </si>
  <si>
    <t>Elaboración del curso de capacitación integral a jueces y fiscales, a partir de un diagnóstico. Se solicitará a la CICAD y OEA para su acesoramiento antes y durante el proceso de implementación.</t>
  </si>
  <si>
    <t>Depto. Jurídico/ CICAD/ OEA</t>
  </si>
  <si>
    <t>Jueces y fiscales capacitados</t>
  </si>
  <si>
    <t>CND / Autoridades Gubernamentales / Programas del CND</t>
  </si>
  <si>
    <t>Transporte y viáticos para los coolaboradores asignados</t>
  </si>
  <si>
    <t>Asistencia a audiencias relacionadas con la ley 50-88  y 155-17.</t>
  </si>
  <si>
    <t>Departamento Jurídico/ Litigios</t>
  </si>
  <si>
    <t>Transporte y viático</t>
  </si>
  <si>
    <t xml:space="preserve">Reclutar y selección de profesionales </t>
  </si>
  <si>
    <t xml:space="preserve">Presidencia / Recursos Humanos </t>
  </si>
  <si>
    <t>personal designado en nómina</t>
  </si>
  <si>
    <t>Cantidad de reclutados</t>
  </si>
  <si>
    <t>material gastable</t>
  </si>
  <si>
    <t xml:space="preserve">Evaluacion del Desempeño a todos los servidores </t>
  </si>
  <si>
    <t>Division de Evaluacion del Desempeño</t>
  </si>
  <si>
    <t>Evaluación realizada y enviada al MAP</t>
  </si>
  <si>
    <t>Cantidad de evaluaciones</t>
  </si>
  <si>
    <t xml:space="preserve">Elaboracion del plan de capacitacion </t>
  </si>
  <si>
    <t>Division de Capacitación y Desarrollo</t>
  </si>
  <si>
    <t>plan elaborado y cargado al SISMAP</t>
  </si>
  <si>
    <t>Plan elaborado</t>
  </si>
  <si>
    <t xml:space="preserve">logistica </t>
  </si>
  <si>
    <t>Capacitar al personal del CND</t>
  </si>
  <si>
    <t>listado de participantes</t>
  </si>
  <si>
    <t>Cantidad de participantes</t>
  </si>
  <si>
    <t>material gastable y refrigerio</t>
  </si>
  <si>
    <t>Pago bono del desempeño a servidores de carrera</t>
  </si>
  <si>
    <t>Dirección administrativa y Recursos Humanos</t>
  </si>
  <si>
    <t>pago por nómina</t>
  </si>
  <si>
    <t>Pago de bonos ejecutados</t>
  </si>
  <si>
    <t>logistica</t>
  </si>
  <si>
    <t>entregar el carnet institucional a todo el personal de nuevo ingreso</t>
  </si>
  <si>
    <t>carnet entregado</t>
  </si>
  <si>
    <t>Cantidad de carnet emitido</t>
  </si>
  <si>
    <t xml:space="preserve">material gastable </t>
  </si>
  <si>
    <t xml:space="preserve">Entrega de compensación por cumplimiento de objetivos institucionales </t>
  </si>
  <si>
    <t xml:space="preserve">pago realizado </t>
  </si>
  <si>
    <t>Elaborar acciones de vacaciones al personal</t>
  </si>
  <si>
    <t>acciones realizadas</t>
  </si>
  <si>
    <t>Cantidad acciones emitidas</t>
  </si>
  <si>
    <t>Elaborar acciones de nombramientos</t>
  </si>
  <si>
    <t>Cantidad de acciones emitidas</t>
  </si>
  <si>
    <t>Elaborar acciones de desvinculaciones</t>
  </si>
  <si>
    <t>Elaborar pago de prestaciones laborales acorde a la Ley 41-08</t>
  </si>
  <si>
    <t xml:space="preserve"> Recursos Humanos/ Dirección administrativa</t>
  </si>
  <si>
    <t>transferencia de pago</t>
  </si>
  <si>
    <t>Cantidad Pago de prestaciones</t>
  </si>
  <si>
    <t>Recursos Humanos/División Relaciones Laborales</t>
  </si>
  <si>
    <t xml:space="preserve">Nominas elaboradas y cargadas al portal </t>
  </si>
  <si>
    <t>Cantidad de nomina elaborada</t>
  </si>
  <si>
    <t xml:space="preserve">Aplicar encuesta de Clima organizacional </t>
  </si>
  <si>
    <t>Informe resultados</t>
  </si>
  <si>
    <t>Encuenta aplicada</t>
  </si>
  <si>
    <t>Desarrollo plan de mejora para los indicadores del SISMAP</t>
  </si>
  <si>
    <t xml:space="preserve">Aperturar los concursos públicos para el ingreso a la carrera administrativa </t>
  </si>
  <si>
    <t>publicación de concursos públicos</t>
  </si>
  <si>
    <t>Cantidad de concursos aperturados</t>
  </si>
  <si>
    <t xml:space="preserve">acción de pesonal y certificacion de carrera </t>
  </si>
  <si>
    <t>Seguimiento a la aplicación de la Escala salarial actualizada por el MAP</t>
  </si>
  <si>
    <t>aumento y/o reajuste salaria aplicado</t>
  </si>
  <si>
    <t>Cantidad de empleado reajustado</t>
  </si>
  <si>
    <t xml:space="preserve">Selección del empleado del mes </t>
  </si>
  <si>
    <t>empleado premiado</t>
  </si>
  <si>
    <t>Cantidad de empleado seleccionado</t>
  </si>
  <si>
    <t>DEPARTAMENTO DE PLANIFICACIÓN Y DESARROLLO (DPyD)</t>
  </si>
  <si>
    <t>Implementar sistena  de recolección, analisis y difusión de datos internos de las actividades de las áreas sustantivas</t>
  </si>
  <si>
    <t>Evaluación del sistema</t>
  </si>
  <si>
    <t>Accionar las gestiones multilaterales de Cooperación Internacional</t>
  </si>
  <si>
    <t>Div. Cooperación Internacional</t>
  </si>
  <si>
    <t>Cantidad de gestiones</t>
  </si>
  <si>
    <t>Elaboración, coordinación, monitoreo y evaluación de proyectos para el fortalecimiento institucional</t>
  </si>
  <si>
    <t>Div.Formulación de Proyectos</t>
  </si>
  <si>
    <t>Cantidad de proyectos</t>
  </si>
  <si>
    <t>Crear y administrar banco de datos de evidencias de las acciones realizadas en todas las área</t>
  </si>
  <si>
    <t>Banco de datos creado</t>
  </si>
  <si>
    <t>Levantamiento de información sobre documentos aprobados</t>
  </si>
  <si>
    <t>Div. Calidad en la gestión</t>
  </si>
  <si>
    <t>Cantidad de Informe</t>
  </si>
  <si>
    <t>Evaluación trimestral POA</t>
  </si>
  <si>
    <t>Informe de evaluación</t>
  </si>
  <si>
    <t>Realización de Memoria Institucional</t>
  </si>
  <si>
    <t>Informe semestral</t>
  </si>
  <si>
    <t>Plan de Compra</t>
  </si>
  <si>
    <t>Conversatorios en Prevención del Uso Indebido de Drogas para los Estudiantes de Primaria y Secundaria a traves del PPAE.</t>
  </si>
  <si>
    <t>Conversatorios en Prevención del Uso Indebido de Drogas para Estudiantes Universitarios a traves del PPAE.</t>
  </si>
  <si>
    <t>Conversatorio en prevención de Drogas para Mujeres a través del PPAC</t>
  </si>
  <si>
    <t>Conversatorio : "Factores de Riesgo y Factores de Protección del Uso Indebido de Drogas" dirigido a Líderes Comunitarios y Miembros de Instituciones y Organizaciones de Servicios y Religiosas a traves del PPAC.</t>
  </si>
  <si>
    <t>Conversatorio en Prevención del Uso Indebido de Drogas a miembros de los Organismos de Seguridad del Estado a través del PPAL.</t>
  </si>
  <si>
    <t>Reunión con Asociaciones de Ligas y Clubes y Uniones Deportivas para coordinar talleres (PPAD).</t>
  </si>
  <si>
    <t>Conversatorios en Prevención del Uso de Drogas para Deportistas a traves del PPAD.</t>
  </si>
  <si>
    <t xml:space="preserve">Celebración de Semana Aniversaria </t>
  </si>
  <si>
    <t>Conversatorios:  " El impacto negativo de las Drogas en el Rendimiento Escolar", dirigido a padres y madres de los centros educativos de las diferentes Regionales de Educación,  a traves del PPAE.</t>
  </si>
  <si>
    <t>Taller : "Rol del Entrenador y Dirigente Deportivo en la Prevención del Uso Indebido de Drogas, a través del PPAD.</t>
  </si>
  <si>
    <t xml:space="preserve"> Sonido, Datashow, Pantalla, Transporte, Laptop, viáticos, refrigerio, alojamiento, material preventivo, camara, bajantes con logo de la institucion, certificados de participacion y combustible.</t>
  </si>
  <si>
    <t>Sonido, Datashow, Pantalla, Transporte, Laptop, viáticos, refrigerio, alojamiento, material preventivo, camara, bajantes con logo de la institucion, certificados de participacion y combustible.</t>
  </si>
  <si>
    <t>Transporte, Combustible, Viáticos, Cámara.</t>
  </si>
  <si>
    <t>Transporte,  Combustible, Viáticos, Cámara.</t>
  </si>
  <si>
    <t xml:space="preserve">  Sonido, Datashow, Pantalla, Transporte, Laptop, viáticos, refrigerio, alojamiento, material preventivo, camara, bajantes con logo de la institucion, certificados de participacion y combustible.</t>
  </si>
  <si>
    <t>Reporte de Actividad</t>
  </si>
  <si>
    <t>Definición de los lineamiento de la estructura organizativa y operativa de Escuela de Formación en Políticas y Estratégias de Drogas</t>
  </si>
  <si>
    <t>Implementación de la programación academica de la Escuela de Formación en Políticas y Estratégias de Drogas</t>
  </si>
  <si>
    <t>Lineamiento definido</t>
  </si>
  <si>
    <t>Programación ejecutada</t>
  </si>
  <si>
    <t>Proyectos</t>
  </si>
  <si>
    <t>Lineamientos</t>
  </si>
  <si>
    <t>Cantidad de documentos creados y estandarizados</t>
  </si>
  <si>
    <t>Creación y estandarización de documentos</t>
  </si>
  <si>
    <t>Propuesta de categorización del personal técnico</t>
  </si>
  <si>
    <t>Elaboración de anteproyecto de presupuesto y POA</t>
  </si>
  <si>
    <t>Evaluación de Planificación Estrategica Institucional (PEI)</t>
  </si>
  <si>
    <t>Evaluación de Plan Estrategico Nacional de Drogas (PEND)</t>
  </si>
  <si>
    <t>Cantidad de informes</t>
  </si>
  <si>
    <t>Cantidad de informe</t>
  </si>
  <si>
    <t>Estudio administrativo de la parte operativa del CND</t>
  </si>
  <si>
    <t>Seguimiento trimestral del cumplimiento de los indicadores de gestión</t>
  </si>
  <si>
    <t>Resma de papel</t>
  </si>
  <si>
    <t>Transporte, viaticos, resma de papel, lapiceros</t>
  </si>
  <si>
    <t>Resma de papel, lapiceros</t>
  </si>
  <si>
    <t>Servidor informatico, software informatico</t>
  </si>
  <si>
    <t>Resma de papel, lapicero</t>
  </si>
  <si>
    <t>Toner para impresora, resma de papel</t>
  </si>
  <si>
    <t>Resma de papel, toner para impresora</t>
  </si>
  <si>
    <t>Toner para impresora,Resma de papel Laptop</t>
  </si>
  <si>
    <t>Diplomado en prevencion de drogas, politicas publica y seguridad ciudadana (PPAE).</t>
  </si>
  <si>
    <t xml:space="preserve">Coordinador y Equipo Técnico </t>
  </si>
  <si>
    <t>Cantidad de Diplomados</t>
  </si>
  <si>
    <t>Cantidad de equipos conformados</t>
  </si>
  <si>
    <t>Conformacion de equipos en prevencion en los centros educativos publicos y privados de las diferentes Regionales del ministerio de Educacion. (PPAE).</t>
  </si>
  <si>
    <t>Cantidad de Talleres</t>
  </si>
  <si>
    <t>Taller en Prevención de Drogas de la Jornada de Labor Social para estudiantes  (PPAE).</t>
  </si>
  <si>
    <t>Supervisión a estudiantes formmados en talleres de Prevención de Drogas de la Jornada de labor social (PPAE).</t>
  </si>
  <si>
    <t>Cantidad de Supervisiones</t>
  </si>
  <si>
    <t>Conversatorio en prevencion de drogas dirigido a estudiantes de los diferentes centros educativos, de las regionales (PPAE).</t>
  </si>
  <si>
    <t>Reporte</t>
  </si>
  <si>
    <t>Cantidad de Conversatorios</t>
  </si>
  <si>
    <t>Conversatorio en prevención de drogas dirigidos a las Universidades (PPU)</t>
  </si>
  <si>
    <t>Capacitación en prevención de drogas dirigidos a las Universidades (PPU)</t>
  </si>
  <si>
    <t>Cantidad de Capacitaciones</t>
  </si>
  <si>
    <t>Conformacion de equipos multiplicadores en prevencion de de lideres comunitarios, consejeros provinciales de juntas de vecinos.</t>
  </si>
  <si>
    <t>Equipos conformados</t>
  </si>
  <si>
    <t>Seguimiento de las mesas de coordinacion de politicas para la reduccion de oferta y demanda de las drogas, para las provincias Barahona,pedernales, Bahoruco, San Juan y Azua.</t>
  </si>
  <si>
    <t>Acompañamiento para la implementación del programa construyendo Familias dirigida a familias de los centros educativosde las diferentes regionales.</t>
  </si>
  <si>
    <t>Cantidad de acompañamiento</t>
  </si>
  <si>
    <t>Informe de implementación por grupo</t>
  </si>
  <si>
    <t>Conversatorios en virtud de la Celebracion de fiestas patronales,Semana Santa, Festi café y Festival de la Uva.</t>
  </si>
  <si>
    <t>Conferencias en virtud de la Celebracion de fiestas patronales,Semana Santa, Festi café y Festival de la Uva.</t>
  </si>
  <si>
    <t>Cantidad de conferencias</t>
  </si>
  <si>
    <t xml:space="preserve">Taller para dirigentes deportivos, profesores de educacion fisica, en las provinciasBarahona, Pedernales,Neyba, Independencia, Azua y San Juan. (PPAD)   </t>
  </si>
  <si>
    <t>transporte</t>
  </si>
  <si>
    <t>Festivales Deportivos y Recreativos en virtud de la Celebracion de fiestas patronales,Semana Santa, Festi café y Festival de la Uva.</t>
  </si>
  <si>
    <t>Cantidad de festivales</t>
  </si>
  <si>
    <t>Taller Rol del Dirigente Deportivo dirigido a las uniones deportivas.</t>
  </si>
  <si>
    <t>Conversatorios de prevención en el Area Laboral a instituciones (PPAL)</t>
  </si>
  <si>
    <t>DESPACHO PRESIDENCIA (DESPACHO)</t>
  </si>
  <si>
    <t>Coordinador y Equipo Técnico</t>
  </si>
  <si>
    <t>Coordinador y Equipo Técnico.</t>
  </si>
  <si>
    <t xml:space="preserve"> Reuniones de trabajo para la elaboración y presentación de las normas y protocolos para el funcionamiento  de los centros de tratamiento</t>
  </si>
  <si>
    <t>Propuesta de Lineamientos para una Política de Atención De los Problemas Relacionados al consumo de Drogas en la República Dominicana</t>
  </si>
  <si>
    <t>OPS</t>
  </si>
  <si>
    <t xml:space="preserve">Ministerio de Salud Publica (MSP) (Salud mental-Dirección de Habilitación y Acreditación)
</t>
  </si>
  <si>
    <t>Dirección General de Salud Mental</t>
  </si>
  <si>
    <t>Dirección General de Salud Mental,
Profesionales relacionados a la atención en drogas, 
Centros de tratamiento</t>
  </si>
  <si>
    <t>Dirección nacional de Habilitación del Ministerio de Salud</t>
  </si>
  <si>
    <t>Propuesta presentada</t>
  </si>
  <si>
    <t>Informe de talleres</t>
  </si>
  <si>
    <t>Informe de encuentros</t>
  </si>
  <si>
    <t>Informe de resultado de consultoría</t>
  </si>
  <si>
    <t>Protocolos de atención presentados</t>
  </si>
  <si>
    <t>Documento de normas de propuestas</t>
  </si>
  <si>
    <t xml:space="preserve">Seguimiento de criterios para la autorización y registro de instituciones que trabajan en atención a trastornos relacionados con sustancias. </t>
  </si>
  <si>
    <t>Definir criterios para cumplimiento de la Ley 26-91</t>
  </si>
  <si>
    <t>Revisado y publicado documento guía para autorización, registro de instituciones y criterios de distribución.</t>
  </si>
  <si>
    <t xml:space="preserve">Propuesta de descripción de la red de  atención en drogodependencia adecuada  a  los requerimientos de los usuarios y al nivel de complejidad elaborada </t>
  </si>
  <si>
    <t xml:space="preserve">Talleres para validación del documento  y reuniones </t>
  </si>
  <si>
    <t>Apoyo a modalidades de tratamiento dirigidos a poblaciones específicas (mujeres, personas privadas de libertad,  adolescentes/niños-as) a través de talleres de fortalecimiento institucional</t>
  </si>
  <si>
    <t xml:space="preserve">Encuentros con actores claves para el impulso de un sistema Nacional de Reinserción social: INFOTEP, Escuelas Vocacionales  y empresas a elegir </t>
  </si>
  <si>
    <t>Talleres de Sensibilización en  atención a usuarios y dependientes de drogas privados de libertad.</t>
  </si>
  <si>
    <t>Evaluación y propuesta de mejora en ejecución del proyecto Tratamiento Bajo Supervisión judicial</t>
  </si>
  <si>
    <t>Coordinación Depto de Rehabilitación</t>
  </si>
  <si>
    <t>PGR-MPyD</t>
  </si>
  <si>
    <t>Consejo del Poder Judicial (CPJ), Ministerio de Salud (MSP), Ministerio Publico(MP),  
 Secretaria Ejecutiva de la Comisión Interamericana para el Control y Abuso de Drogas(SE-CICAD)
Ministerio de la Mujer</t>
  </si>
  <si>
    <t>Ministerio de trabajo , Ministerio de Educación</t>
  </si>
  <si>
    <t xml:space="preserve">Dirección de Prisiones </t>
  </si>
  <si>
    <t>Organismos Nacionales e Internacionales vinculados                          Ministerio de Salud</t>
  </si>
  <si>
    <t>Documento diagnóstico realizado</t>
  </si>
  <si>
    <t>Documento guía</t>
  </si>
  <si>
    <t>Criterios definidos y validados</t>
  </si>
  <si>
    <t>Modelo de tratamiento en funcionamiento</t>
  </si>
  <si>
    <t xml:space="preserve">Propuesta de Tratamiento Comunitario socializada, elaborado y firmado de documento de entendimiento.     </t>
  </si>
  <si>
    <t>Encuentros para la revisión del instrumento de Registro Integral de Demanda de Tratamiento (RIDT)</t>
  </si>
  <si>
    <t xml:space="preserve">Encuentros de revisión del instrumento de Registro Integral de Demanda de Tratamiento (RIDT) con directores de centros </t>
  </si>
  <si>
    <t>Recopilación de información sobre demanda de tratamiento</t>
  </si>
  <si>
    <t>Capacitación en área de estadísticas y programas especializados.</t>
  </si>
  <si>
    <t>Publicación de informe anual sobre Demanda de Tratamiento</t>
  </si>
  <si>
    <t>Observatorio de Drogas-OEA-CICAD</t>
  </si>
  <si>
    <t>DTR-ODD-Centros de Tratamiento</t>
  </si>
  <si>
    <t>Instrumento de Registro Integral de Demanda de Tratamiento, revisado y socializado.</t>
  </si>
  <si>
    <t xml:space="preserve">Documentos de Información sobre demanda.
</t>
  </si>
  <si>
    <t xml:space="preserve">Actualización aspectos relacionados a la sistematización de datos.
</t>
  </si>
  <si>
    <t>Informe Sobre Demanda de Tratamiento de la República Dominicana.</t>
  </si>
  <si>
    <t>Hojas, PC, impresiones.</t>
  </si>
  <si>
    <t xml:space="preserve">Data Show, laptop
refrigerio, material impreso, medios de comunicación 
</t>
  </si>
  <si>
    <t>Reuniones para detección de necesidades de formación en centros de tratamiento.</t>
  </si>
  <si>
    <t>Establecer programa de capacitación para personal involucrado en rehabilitación de dependientes de drogas</t>
  </si>
  <si>
    <t>Capacitaciones virtuales sobre Curriculum Universal de Tratamiento</t>
  </si>
  <si>
    <t>Promover y coordinar la realización de Curso Virtual "Crianza Positiva en el Hogar"</t>
  </si>
  <si>
    <t>Promover y coordinar con organizaciones académicas jornadas de capacitación online y presenciales en temas de actualización en Prevención, Dx, Tx y Rehabilitación de Drogas</t>
  </si>
  <si>
    <t>Taller nacional de sensibilización sobre uso y manejo de las normas con  las instituciones y centros proveedores de servicios de TX.</t>
  </si>
  <si>
    <t xml:space="preserve">Jornadas de actualización en Prevención, Dx, Tx y Rehabilitación de Drogas. </t>
  </si>
  <si>
    <t xml:space="preserve">Centros de tratamiento </t>
  </si>
  <si>
    <t>OEA-CICAD, UNAM</t>
  </si>
  <si>
    <t>OEA-CICAD</t>
  </si>
  <si>
    <t xml:space="preserve"> DTR, UASD</t>
  </si>
  <si>
    <r>
      <t>Ficha de Levantamiento de Necesidades.</t>
    </r>
    <r>
      <rPr>
        <sz val="10"/>
        <color rgb="FF0070C0"/>
        <rFont val="Arial"/>
        <family val="2"/>
      </rPr>
      <t xml:space="preserve"> </t>
    </r>
  </si>
  <si>
    <t xml:space="preserve">Informes del taller             </t>
  </si>
  <si>
    <t xml:space="preserve">Informes de las capacitaciones            </t>
  </si>
  <si>
    <t xml:space="preserve">Informes del taller    </t>
  </si>
  <si>
    <t>Informes de jornadas por la universidad y el CND</t>
  </si>
  <si>
    <t>PC o laptos</t>
  </si>
  <si>
    <t>Revisión instrumentos de evaluación y monitoreo actuales</t>
  </si>
  <si>
    <t>Taller para revisión y aprobación instrumento de seguimiento y evaluación.</t>
  </si>
  <si>
    <t>Coordinación del proyecto genero en el sistema justicia penal</t>
  </si>
  <si>
    <t>RR HH</t>
  </si>
  <si>
    <t xml:space="preserve">SE/CICAD Justicia Ministerio Público 
</t>
  </si>
  <si>
    <t>Listas de ONG’s  visitada.50%</t>
  </si>
  <si>
    <t>Reporte de monitoreo y Supervisión por centro.</t>
  </si>
  <si>
    <t xml:space="preserve">Manual de seguimimiento y evaluación revizado y aprobado                   </t>
  </si>
  <si>
    <t>Informe del proyecto</t>
  </si>
  <si>
    <t xml:space="preserve">Data Show, laptop, lapices, lapiceros, material impreso, hojas de papel, refigerio y almuerzo
</t>
  </si>
  <si>
    <t xml:space="preserve">PC o laptop, lapices, lapiceros, material impreso, hojas de papel, refrigerio.
</t>
  </si>
  <si>
    <t>CENTRO DE ATENCION INTEGRAL A NIÑOS, NIÑAS Y ADOLESCENTES EN CONSUMO DE SUSTANCIAS PSICOTROPICAS (CAINNACSP)</t>
  </si>
  <si>
    <t>DPyD</t>
  </si>
  <si>
    <t>Departamento de Planificación y Desarrollo</t>
  </si>
  <si>
    <t>DEPARTAMENTO DE RECURSOS HUMANOS (RRHH)</t>
  </si>
  <si>
    <t>DJ</t>
  </si>
  <si>
    <t>Departamento Júridico</t>
  </si>
  <si>
    <t>Libretas, lapiceros</t>
  </si>
  <si>
    <t>Firma con ministerios y oficinas no gubernamentales</t>
  </si>
  <si>
    <t>Presidencia/Min/Ong</t>
  </si>
  <si>
    <t>Departamento  Jurídico</t>
  </si>
  <si>
    <t>Trasporte</t>
  </si>
  <si>
    <t>COMISIÓN DE ÉTICA PÚBLICA (CEP)</t>
  </si>
  <si>
    <t>Propiciar una cultura de ética y transparencia, para hacer más efectiva y confiable la administración pública de la República Dominicana.</t>
  </si>
  <si>
    <t>Asistir a las actividades de capacitación realizadas por la DIGEIG.</t>
  </si>
  <si>
    <t>Realizar reuniones ordinarias mensuales.</t>
  </si>
  <si>
    <t xml:space="preserve">Capacitar a los servidores públicos sobre el libre acceso a la  información pública </t>
  </si>
  <si>
    <t>Sensibilizar al personal sobre los delitos de corrupción tipificados en la ley dominicana, presentar casos prácticos.</t>
  </si>
  <si>
    <t>Sensibilizar al personal sobre la filosofía institucional, misión, visión y valores institucionales.</t>
  </si>
  <si>
    <t>Sensibilizar al personal sobre que son conflictos de intereses, presentar casos prácticos.</t>
  </si>
  <si>
    <t>Registro de asistencia del personal de la CEP</t>
  </si>
  <si>
    <t>Actas de reuniones</t>
  </si>
  <si>
    <t>Medio de transporte</t>
  </si>
  <si>
    <t>Portal del Consejo Nacional de Drogas, Pantalla TV y Murales de Noticias. Elaboración de brochures informativo</t>
  </si>
  <si>
    <t>Refrigerio para las 12 reuniones ordinarias</t>
  </si>
  <si>
    <t>Dos viajes a cada una de la Regionales de San Francisco de Macorís y Barahona, para dar seguimiento a los trabajos realizados por los ences entre las reginales y la central.  Transporte y viaticos para los  miembros</t>
  </si>
  <si>
    <t xml:space="preserve">Cuatro talleres  para el personal del Consejo Nacional de Drogas, incluyendo material gráfico y refrigerio para cada 40 personas en cada actividad </t>
  </si>
  <si>
    <t>Material impreso para 80 personas y refrigerio</t>
  </si>
  <si>
    <t>2 talleres impartidos por personal de la DIGEIG, material de apoyo y refrigerios para 50 personas c/u.</t>
  </si>
  <si>
    <t>Dos charlas por persona de la DIGEIG en junio y septiembre.  Refrigerio y material de apoyo</t>
  </si>
  <si>
    <t>Dos conversa- torios con personal de la institución y refrigerio al final de la actividad</t>
  </si>
  <si>
    <t>Dos conversa- torios de sensibiliza- ción sobre Conflictos de Intereses. Refrigerio</t>
  </si>
  <si>
    <t>DEPARTAMENTO DE TECNOLOGIA DE LA INFORMACIÓN Y COMUNICACION (DTIC)</t>
  </si>
  <si>
    <t>Instalación de cableado estructurado en la regional San Francisco</t>
  </si>
  <si>
    <t>Servidor</t>
  </si>
  <si>
    <t>Logística (software, licencias)</t>
  </si>
  <si>
    <t>Logística (software, licencias, viaticos)</t>
  </si>
  <si>
    <t>Logistica (dispositivos, software, herramientas, viaticos)</t>
  </si>
  <si>
    <t>DRI</t>
  </si>
  <si>
    <t>Departamento de Relaciones Internacionales</t>
  </si>
  <si>
    <t>CAINNACSP</t>
  </si>
  <si>
    <t>CENTRO DE ATENCION INTEGRAL A NIÑOS, NIÑAS Y ADOLESCENTES EN CONSUMO DE SUSTANCIAS PSICOTROPICAS</t>
  </si>
  <si>
    <t>Departamento Regional Norte</t>
  </si>
  <si>
    <t>Departamento Regional Nordeste</t>
  </si>
  <si>
    <t>Departamento Regional Sur</t>
  </si>
  <si>
    <t>Departamento Regional Este</t>
  </si>
  <si>
    <t>DRNORTE</t>
  </si>
  <si>
    <t>DRNORDESTE</t>
  </si>
  <si>
    <t>DRSUR</t>
  </si>
  <si>
    <t>DESTE</t>
  </si>
  <si>
    <t>Regional San Francisco, suplidor externo</t>
  </si>
  <si>
    <t>Insfraestructura instalada</t>
  </si>
  <si>
    <t>Cantidad de instalación</t>
  </si>
  <si>
    <t>Logística (software), contratación servicio externo</t>
  </si>
  <si>
    <t>Instalación de la base de datos en el servidor</t>
  </si>
  <si>
    <t>Instalación de base datos para los diferentes departamentos</t>
  </si>
  <si>
    <t>TIC, Suplidor externo</t>
  </si>
  <si>
    <t>Gestión de Adquisición de licencia de software para base de datos SQL SERVER</t>
  </si>
  <si>
    <t>Departamento Administrativo y financiero</t>
  </si>
  <si>
    <t>Solicitud realizada</t>
  </si>
  <si>
    <t>Comunicación enviada</t>
  </si>
  <si>
    <t>Implementación primera etapa-Creación de intranet CND para la difusión y comunicación interna entre departamentos</t>
  </si>
  <si>
    <t>Cantidad de Reuniones</t>
  </si>
  <si>
    <t>Borrador de convenio elaborado</t>
  </si>
  <si>
    <t>Revisión de convenios</t>
  </si>
  <si>
    <t>Convenios firmados</t>
  </si>
  <si>
    <t>Cantidad de reunions de socialización</t>
  </si>
  <si>
    <t>Anteproyecto elaborado</t>
  </si>
  <si>
    <t>Envío del proyecto de Ley 50-88 a las instituciones correspondientes, para su aprobación y elaboración</t>
  </si>
  <si>
    <t>Envío del proyecto</t>
  </si>
  <si>
    <t>Talleres relacionados a la Ley 50-88 y 155-17, sobre Drogas y Lavado de Activos respectivamente, a las diferentes instituciones Gubernamentales, Alcaldías del país, empresas privadas, autoridades religiosas. Asistir a todos los programas del CND con las referentes leyes.</t>
  </si>
  <si>
    <t>Informe de taller</t>
  </si>
  <si>
    <t>Cantidad de foros</t>
  </si>
  <si>
    <t>Cantidad de audiencia asistida</t>
  </si>
  <si>
    <t>Asistencia a los tribunales</t>
  </si>
  <si>
    <t>Sentencia recolectada</t>
  </si>
  <si>
    <t>Cantidad de sentencias recolectadas</t>
  </si>
  <si>
    <t>Para el 2022, ser reconocida como una comisión garante de la ética y la transparencia de la Administración Pública, por el excelente desempeño de los servidores de esta institución, en el uso de las mejores prácticas y el acompañamiento oportuno y efectivo al empleado</t>
  </si>
  <si>
    <t>Promover la Integridad, Transparencia, Compromiso, Confidencialidad y Responsabilidad</t>
  </si>
  <si>
    <t>DIGEI</t>
  </si>
  <si>
    <t>Cantidad de participación</t>
  </si>
  <si>
    <t>Creación de un mecanismo asesor en materia etica y moral para los servidores públicos del CND</t>
  </si>
  <si>
    <t>Informe de funcionamiento del mecanismo</t>
  </si>
  <si>
    <t>Mecanismo implementado</t>
  </si>
  <si>
    <t>Departamentos Regionales</t>
  </si>
  <si>
    <t>Reuniones para articular acciones que garanticen la existencia y el buen funcionamiento de  las CEP o enlaces de las dependencias que tiene el CND en el  interior del país.</t>
  </si>
  <si>
    <t>Minutas de reuniones</t>
  </si>
  <si>
    <t>Sensibilizar a los servidores públicos sobre temas relacionados al impacto de la ética y los valores en la función pública. A considerar: Ética profesional, Ética Personal, Ética civil o ciudadana, Ética en valores</t>
  </si>
  <si>
    <t>Cantidad de sensibilizaciones</t>
  </si>
  <si>
    <t xml:space="preserve">Sensibilizar a los servidores públicos de la institución sobre los siguientes temas, Deberes y derecho del servidor publico  y régimen ético y disciplinario </t>
  </si>
  <si>
    <t>Gestión de Adquisición de licencias para servidores y estaciones de trabajo (CAL)</t>
  </si>
  <si>
    <t>TIC, presidencia, Suplidor externo</t>
  </si>
  <si>
    <t>Windows Server</t>
  </si>
  <si>
    <t xml:space="preserve">Gestión de Adquisición de licencias de sistemas operativos para todas las estaciones de trabajo y laptops </t>
  </si>
  <si>
    <t>Equipos y Sistema</t>
  </si>
  <si>
    <t>Logística y licencias</t>
  </si>
  <si>
    <t>TIC, presidencia, DAF, Suplidor externo</t>
  </si>
  <si>
    <t>Servidor, departamentos</t>
  </si>
  <si>
    <t>Instalación de cableado estructurado en la regional Barahona</t>
  </si>
  <si>
    <t>Barahona, suplidor externo</t>
  </si>
  <si>
    <t>MINERD</t>
  </si>
  <si>
    <t>Estrategia Implementada</t>
  </si>
  <si>
    <t>Cantidad de supervisiones</t>
  </si>
  <si>
    <t>Volanteo preventivo de sensibilización y orientación dirigido al sector informal (EPSI)</t>
  </si>
  <si>
    <t>Mecanismo elaborado</t>
  </si>
  <si>
    <t>Reuniones de equipo técnico para revisión de normas de Atención a Usuarios y Dependientes de Sustancias.</t>
  </si>
  <si>
    <t>Solicitud de Contratación</t>
  </si>
  <si>
    <t>Lapiceros, consultor externo</t>
  </si>
  <si>
    <t>Protocolos elaborados</t>
  </si>
  <si>
    <t>Criterios definidos</t>
  </si>
  <si>
    <t>Minuta de reunión</t>
  </si>
  <si>
    <t xml:space="preserve">Minuta de reunión     </t>
  </si>
  <si>
    <t>Consejo del Poder Judicial (CPJ), Ministerio de Salud (MSP), Ministerio Publico(MP),  
 Secretaria Ejecutiva de la Comisión Interamericana para el Control y Abuso de Drogas(SE-CICAD)</t>
  </si>
  <si>
    <t>Centros de Tratamiento</t>
  </si>
  <si>
    <t>Informe publicado</t>
  </si>
  <si>
    <t>Documento del programa de capacitación</t>
  </si>
  <si>
    <t>Programas elaborado</t>
  </si>
  <si>
    <t xml:space="preserve">Minutas reuniones       </t>
  </si>
  <si>
    <t xml:space="preserve">Reporte de actividades               </t>
  </si>
  <si>
    <t xml:space="preserve">Seminarios: Atención a Usuarios y Dependiente de Drogas dirigido a pasantes de la carrera de medicina. 1 por mes </t>
  </si>
  <si>
    <t>Cantidad de revisiones</t>
  </si>
  <si>
    <t>Cantidad de áreas implementadas</t>
  </si>
  <si>
    <t>Taller en Prevencion del Uso y Abuso de las drogas y sustancias psicoactivas para estudiantes y personal docente del area tecnica (Escuela Vocacional) (PPAE)</t>
  </si>
  <si>
    <t>Conversatorio de Prevencion del Uso de sustancias Psicoactivas en el Area Laboral  en instituciones publicas y privadas (PPAL)</t>
  </si>
  <si>
    <t xml:space="preserve">Conformacion de Equipos de facilitadores barriales en Prevenecion de consumo de sustancias psicoactivas. 2 equipos por provincias (PPAC) </t>
  </si>
  <si>
    <t>Taller de Prevencion de consumo de sustancias controladas para estudiantes  de media (PPAE)</t>
  </si>
  <si>
    <t>Refrigerios, transporte, combustible, lap top, combustible</t>
  </si>
  <si>
    <t>Lap top, equipo de proyeccion</t>
  </si>
  <si>
    <t xml:space="preserve">Transporte, combustible, material impreso, brochures, etc. </t>
  </si>
  <si>
    <t>Transporte, refrigerios, Lap top, Combustible</t>
  </si>
  <si>
    <t>Conversatorio en Prevencion del Uso y abuso de drogas y sustancias controladas a estudiantes universitarios (PPU)</t>
  </si>
  <si>
    <t>Conversatorios sobre la prevencion del uso de sustancias psicoactivas a empleados hoteleros de  Bavaro y Punta Cana (PPAL)</t>
  </si>
  <si>
    <t>Taller para dirigentes deportivos, profesores de educacion fisica y entrenadores de las 5 provincias de la region Este</t>
  </si>
  <si>
    <t>Festivales deportivos y recreativos, conmemorativas de torneos provinciales y regionales (PPAD)</t>
  </si>
  <si>
    <t>Transporte, combustible, material impreso, material de apoyo, etc.</t>
  </si>
  <si>
    <t xml:space="preserve">Transporte, Combustible, brochures, </t>
  </si>
  <si>
    <t>Cantidad de festivales deportivos</t>
  </si>
  <si>
    <t>Mesas de trabajo conformada</t>
  </si>
  <si>
    <t xml:space="preserve">Proceso de levantamiento de informacion y procesamiento </t>
  </si>
  <si>
    <t>Mesa de trabajo conformada</t>
  </si>
  <si>
    <t>Solicitud de contratación de consultoría</t>
  </si>
  <si>
    <t xml:space="preserve">Crear y habilitar nuevas Regionales Provinciales de la institución en diferentes demarcaciones del país, a fin de fortalecer los procesos descentralización. </t>
  </si>
  <si>
    <t>Selección y contratación de los candidatos para la gerencia de las nuevas regionales de acuerdo a perfil.</t>
  </si>
  <si>
    <t>Constituir y poner en marcha mesas interinstitucionales de políticas de drogas para la prevención y atención a las adicciones en la sede y en las provincias de cada Regional, con la finalidad de introducir mecanismos que garanticen la coordinación y capacidad de gestión para la reducción de la demanda.</t>
  </si>
  <si>
    <t>Reuniones de coordinación con máximas autoridades del sector salud para la articulacion de politicas de drogas.</t>
  </si>
  <si>
    <t>Reuniones de coordinación con máximas autoridades de instituciones materna e infantil para la articulación de estrategias en reducción de la demanda de drogas</t>
  </si>
  <si>
    <t>Reuniones de coordinación con máximas autoridades del sector educación para la articulación de políticas de reducción de la demanda de drogas</t>
  </si>
  <si>
    <t>Reuniones de coordinación con máximas autoridades del sector deportivo para la articulación de políticas de reducción de la demanda de drogas</t>
  </si>
  <si>
    <t>Reuniones de coordinación con máximas autoridades del sector laboral para la articulación de políticas de reducción de la demanda de drogas</t>
  </si>
  <si>
    <t>Reuniones de coordinación con máximas autoridades del Servicio Nacional de Salud para la gestión de la cobertura de los servicios de salud a las personas usuarias de drogas.</t>
  </si>
  <si>
    <t>Reunión de coordinación para la articulación y descentralización de políticas sobre drogas con instituciones gubernamentales y no gubernamentales</t>
  </si>
  <si>
    <t>Reunión de coordinación y articulación de políticas en reducción de la demanda de drogas en centros penitenciarios</t>
  </si>
  <si>
    <t>Definición y aprobación de la documentación para la acreditación de las capacidades técnicas en prevención y atención a las adicciones en el país.</t>
  </si>
  <si>
    <t>Aprobación de los lineamientos para la garantia de calidad de los servicios de prevención y atención a las adicciones según niveles de alcance</t>
  </si>
  <si>
    <t>EJE 4- RELACIONES INTERNACIONALES</t>
  </si>
  <si>
    <t>Plan Estrategico Nacional de Ddrogas 2022-2025</t>
  </si>
  <si>
    <t>Plan Estrategico Nacional de Ddrogas 2022-2025 publicado</t>
  </si>
  <si>
    <t>Cantidad de publicaciones</t>
  </si>
  <si>
    <t>MAP</t>
  </si>
  <si>
    <t>Organigrama aprobado</t>
  </si>
  <si>
    <t>Cantidad de regionales creada</t>
  </si>
  <si>
    <t>Escuela Creada</t>
  </si>
  <si>
    <t>Canitdad de conversatorios</t>
  </si>
  <si>
    <t>Minutas de reunión</t>
  </si>
  <si>
    <t>Mesas constituidas</t>
  </si>
  <si>
    <t>MSP, SNS</t>
  </si>
  <si>
    <t>Documentación aprobada</t>
  </si>
  <si>
    <t>Cantidad de documentos aprobados</t>
  </si>
  <si>
    <t>Cantidad de socialización</t>
  </si>
  <si>
    <t>Listado de asistencia</t>
  </si>
  <si>
    <t>Acto de publicación del Plan Estrategico Nacional sobre Drogas 2022--2025</t>
  </si>
  <si>
    <t>Recursos Humanos contratado</t>
  </si>
  <si>
    <t>Selección y contratación de los coordinadores de las nuevas regionales de acuerdo a perfil.</t>
  </si>
  <si>
    <t>RRHH</t>
  </si>
  <si>
    <t>MINERD, MESCyT</t>
  </si>
  <si>
    <t>MIDEREC</t>
  </si>
  <si>
    <t>MAP, Ministerio de Trabajo, CONEP, Consejo Nacional de Zonas Franca</t>
  </si>
  <si>
    <t>SNS, MSP</t>
  </si>
  <si>
    <t>PGR, Modelo de gestión penitenciario y Dirección General de Prisciones</t>
  </si>
  <si>
    <t>Insituciones públicas, privadas y ONGs</t>
  </si>
  <si>
    <t>Comisión formada para los fines</t>
  </si>
  <si>
    <t>Documento de criterios aprobado</t>
  </si>
  <si>
    <t>Conformacíon de junta de evaluación para las aprobaciones de la autorización a las organizaciones que trabajen en prevención y atención a las adicciones</t>
  </si>
  <si>
    <t>Asamblea constitutiva</t>
  </si>
  <si>
    <t>Asamblea constitutiva de la junta evaluadora</t>
  </si>
  <si>
    <t>Escuela FPED</t>
  </si>
  <si>
    <t>presidencia, Suplidor externo</t>
  </si>
  <si>
    <t>CORRESPONSABLES</t>
  </si>
  <si>
    <t>Solicitudes de información</t>
  </si>
  <si>
    <t>Centros de tratamiento</t>
  </si>
  <si>
    <t>Cantidad de jornada</t>
  </si>
  <si>
    <t>Reportes de actividad</t>
  </si>
  <si>
    <t>Cantidad de equipos conformado</t>
  </si>
  <si>
    <t>Reunión de coordinación con las instituciones Provinciales y Municipales de Santiago (Mesas Provincial y Local de políticas antidrogas) - PPAC</t>
  </si>
  <si>
    <t>Reunión coordinación con los sectores empresariales y laborales de la Provincia de Santiago - PPAL</t>
  </si>
  <si>
    <t>Reunión de coordinación con los Directores de Distritos Educativos y con los Equipos de Gestión de Centros, de la Provincia de Santiago - PPAE</t>
  </si>
  <si>
    <t>Reunión de coordinación con los Directores de Distritos Educativos y con los Equipos de Gestión de Centros, de las demás Provincias de la Región Norte - PPAE</t>
  </si>
  <si>
    <t>Reunión de coordinación con directivos de Juntas de Vecinos y Líderes Comunitarios de la Provincia de Santiago - PPAC</t>
  </si>
  <si>
    <t>Reunión de coordinación con directivos de Juntas de Vecinos y Líderes Comunitarios de las demás Provincias De la Región Norte - PPAC</t>
  </si>
  <si>
    <t>Reunión de coordinación y planificación con líderes y dirigentes de instituciones y ligas deportivas - PPAD</t>
  </si>
  <si>
    <t>Concertación de Acuerdos interinstitucionales y con empresas privadas, para desarrollar políticas de prevención de drogas - PPAL</t>
  </si>
  <si>
    <t xml:space="preserve">Taller: Rol de la Familia en la Prevención del Uso de Drogas -PPAC </t>
  </si>
  <si>
    <t xml:space="preserve">Conversatorio: La familia- Escenario idóneo para desarrollar factores de protección frente a las drogas, dirigido a comunidades de las provincias de la Región Norte- PPAC </t>
  </si>
  <si>
    <t>Taller: Rol del Líder Comunitario en la Prevención del Uso y Microtráfico de Drogas en la Comunidad - PPAC</t>
  </si>
  <si>
    <t>Taller: Rol del empleador frente a la Prevención del uso de drogas en la empresa o institución en Provincia de Santiago - PPAL</t>
  </si>
  <si>
    <t xml:space="preserve">Conversatorio: Impacto del uso de drogas en la salud física y mental del individuo y en el clima laboral en empresas públicas y privadas de Provincias Región Norte - PPAL </t>
  </si>
  <si>
    <t>Conversatorios sobre las afectaciones y atenciones relativas a las leyes 50-88, 155-17, 16-19, 48-00 - PPAC</t>
  </si>
  <si>
    <t>Conversatorio: Rol del Militar, Policía Nacional y Municipal en materia de Prevención de Drogas - PPAL</t>
  </si>
  <si>
    <t>Diplomados: Formación Metodológica a Multiplicadores en Prevención del uso de Sustancias Psicoactiva - PPAC</t>
  </si>
  <si>
    <t xml:space="preserve">Campañas Publicitarias:   Jornadas Colocación de Murales y/o afiches con mensajes preventivos en distintas localidades de la Provincia de Santiago - PPAC </t>
  </si>
  <si>
    <t>Intervenciones y participaciones en Medios de Comunicación masiva, a fin de difundir orientación sobre los daños del uso de Drogas - PPAC</t>
  </si>
  <si>
    <t xml:space="preserve">Campañas Publicitarias: Entrega y colocación de banners (bajantes) preventivos, a las empresas e instituciones - PPAL </t>
  </si>
  <si>
    <t>Materiales gastables, combustible</t>
  </si>
  <si>
    <t>Materiales gastables, brochures, combustible, refrigerio</t>
  </si>
  <si>
    <t>Materiales gastables, brochures, combustible</t>
  </si>
  <si>
    <t>Materiales gastables, brochres, viáticos, combustible</t>
  </si>
  <si>
    <t>Materiales gastables, borchures, combustible</t>
  </si>
  <si>
    <t>Materiales gastables, borchures, refrigerio, combustible</t>
  </si>
  <si>
    <t>Materiales gastables, borchures, banners, combustible</t>
  </si>
  <si>
    <t>Materiales gastables, borchures, banners, viáticos, combustible</t>
  </si>
  <si>
    <t>Materiales gastables, borchures, viáticos, combustible</t>
  </si>
  <si>
    <t>Materiales gastables, borchures, viáticos, refrigerios, combustible</t>
  </si>
  <si>
    <t>Materiales gastables, borchures, murales, impresiones, viáticos, combustible</t>
  </si>
  <si>
    <t>Material gastable, combustible</t>
  </si>
  <si>
    <t>Materiales gastables, borchures, impresiones, viáticos, refrigerios, combustible</t>
  </si>
  <si>
    <t>Conversatorio: Prevención del uso de Drogas en el marco del Programa de apoyo a niños/as Victimas de la Violencia y la Criminalidad - PPAC</t>
  </si>
  <si>
    <t>Campaña Publicitaria: Jornadas de Colocación de Murales y/o afiches con mensajes preventivos en Centros de Salud Materno Infantil Provincia de Santiago - PPAC</t>
  </si>
  <si>
    <t>Campaña Publicitaria:   Colocación de Murales y/o afiches con mensajes preventivos centros de Salud Materno - Infantil en las Provincias de la Región Norte -PPAC</t>
  </si>
  <si>
    <t>Conversatorio: Consecuencias de la automedicación y consumo de alcohol y demás sustancias en embarazadas, centros de salud y comunidades Provincia de Santiago - PPAC</t>
  </si>
  <si>
    <t>Conversatorio: Consecuencias de la automedicación y consumo de alcohol y demás sustancias en embarazadas, centros de salud y comunidades provincias de la Región Norte - PPAC</t>
  </si>
  <si>
    <t>Materiales gastables, borchures, banners, impresiones, combustible</t>
  </si>
  <si>
    <t>Materiales gastables, borchures, banners, impresiones, viáticos, combustible</t>
  </si>
  <si>
    <t>Materiales gastables, brochures, banners, impresiones, combustible</t>
  </si>
  <si>
    <t>Materiales gastables, brochures, banners, viáticos, impresiones, combustible</t>
  </si>
  <si>
    <t>Taller:  Prevención Integral en el contexto del Servicio Social Estudiantil - Centros Educativos de la Provincia de Santiago - PPAE</t>
  </si>
  <si>
    <t>Taller:  Prevención Integral en el contexto del Servicio Social Estudiantil - Centros Educativos Provincias de la Región Norte - PPAE</t>
  </si>
  <si>
    <t xml:space="preserve">Conversatorio: Conceptualizaciones, causas y consecuencias del uso de Drogas, dirigido a estudiantes de todos los grados, en Provincias de la Región Norte - PPAE </t>
  </si>
  <si>
    <t xml:space="preserve">Proyecto Prevención Prepara. Dirigido a estudiantes del Programa de Educación de adultos “PREPARA” para la Provincia de Santiago - PPAE  </t>
  </si>
  <si>
    <t>Taller: Técnicas y estrategias para evitar, detectar y tratar el uso de drogas en los estudiantes (Tres secciones: 1-Cómo evitar caer en el consumo, 2-cómo detectar el consumo, 3- qué hacer frente al consumo), dirigido a padres de estudiantes del Municipio de Santiago - PPAE</t>
  </si>
  <si>
    <t xml:space="preserve">Conversatorio: Causas y consecuencias del uso de esteroides, alcohol y otras drogas en el ámbito del deporte - PPAD </t>
  </si>
  <si>
    <t>Materiales gastables, brochures, refrigerio, combustible</t>
  </si>
  <si>
    <t>Materiales gastables, brochures, viáticos, refrigerio, combustible</t>
  </si>
  <si>
    <t>Materiales gastables, brochures, viáticos,  combustible</t>
  </si>
  <si>
    <t>Materiales gastables, brochures, viáticos, combustible</t>
  </si>
  <si>
    <t>Materiales gastables, brochures, banners, impresiones, trofeos, útiles deportivos, viáticos, refrigerios, combustible</t>
  </si>
  <si>
    <t>Materiales gastables, brochures, banners de deporte, refrigerio, combustible</t>
  </si>
  <si>
    <t>Materiales gastables, brochures, kits de productos con mensajes, viáticos, combustible</t>
  </si>
  <si>
    <t>Taller: Rol del Docente y Transversalidad en la Prevención del Uso de Drogas, dirigido a docentes del Municipio de Santiago - PPAE</t>
  </si>
  <si>
    <t>Taller: Rol del Docente y Transversalidad en la Prevención del Uso de Drogas, para Docentes de las demás provincia de la Región Norte - PPAE</t>
  </si>
  <si>
    <t>Materiales gastables, brochures,viáticos, combustible</t>
  </si>
  <si>
    <t>Resma de Papel, Salón, Refrigerio, laptop, proyector</t>
  </si>
  <si>
    <t>Refrigerio, Resma de papel, RRHH, proyector, laptop, transporte</t>
  </si>
  <si>
    <t>Cantidad de diplomados</t>
  </si>
  <si>
    <t>Implementación del programa Construyendo Familias - PPAC</t>
  </si>
  <si>
    <t>Campañas realizadas</t>
  </si>
  <si>
    <t>Dirección Provincial MSP</t>
  </si>
  <si>
    <t>Cantidad de intervención</t>
  </si>
  <si>
    <t>Cantidad de actividades conmemorativas</t>
  </si>
  <si>
    <t>Proyecto implementado</t>
  </si>
  <si>
    <t>Festival realizado</t>
  </si>
  <si>
    <t>Volanteo: Operativo Semana Santa, entrega de brochures preventivos e insumos para los viajeros, partiendo desde el Municipio de Santiago - PPAC</t>
  </si>
  <si>
    <t>Volanteo realizado</t>
  </si>
  <si>
    <t>Actividad relizada</t>
  </si>
  <si>
    <t>Conformación mesa de trabajo para definir instrumento de recolección de información</t>
  </si>
  <si>
    <t>Reunion para la definición de los criterios para la investigación</t>
  </si>
  <si>
    <t>Solicitud de contratación firma externa para la realización de a investigación</t>
  </si>
  <si>
    <t xml:space="preserve">Solicitud </t>
  </si>
  <si>
    <t>Solicitud enviada</t>
  </si>
  <si>
    <t>Informe de estatus</t>
  </si>
  <si>
    <t>Supervisión del equipo de lavantamiento de información de campo</t>
  </si>
  <si>
    <t>Informe supervisión</t>
  </si>
  <si>
    <t>Proceso elaborado</t>
  </si>
  <si>
    <t>Informe Publicado</t>
  </si>
  <si>
    <t>Solicitud de taller para el fortalecimiento de la red nacional de información</t>
  </si>
  <si>
    <t xml:space="preserve">Solicitud de contratación firma externa para consultoría </t>
  </si>
  <si>
    <t>Proceso Terminado</t>
  </si>
  <si>
    <t xml:space="preserve">Firma de contrato </t>
  </si>
  <si>
    <t>DEPARTAMENTO DE RELACIONES INTERNACIONALES RI</t>
  </si>
  <si>
    <t>RELACIONES INTERNACIONALES</t>
  </si>
  <si>
    <t>Gestionar y coordinar acciones destinadas a la correcta y adecuada participacion del Consejo Nacional de Drogas en Talleres de  Capacitacion, reuniones y congregos realizados en el ambito inernacional en el tema drogas.</t>
  </si>
  <si>
    <t>Formularios A y AP</t>
  </si>
  <si>
    <t>Forularios B, P,  B/P, C y D</t>
  </si>
  <si>
    <t>Carta de Invitacion-convocatria de  organismos inernacionales, , Nota Verbal de la Mision Permanente que corresponda, redacion de minuta.</t>
  </si>
  <si>
    <t>Cuestionarios ARQ-Cuestionario de Evaluacion MEM y Borradores de Infores del Pais.</t>
  </si>
  <si>
    <t>Computadpra, tinta, papel bond, red de internet</t>
  </si>
  <si>
    <t>Ticket aereo, pago de estadia, viaticos de bolsillos, etc.</t>
  </si>
  <si>
    <t>Mesa de Trabajos, reuniones, elaboracion y presentacion de documentos</t>
  </si>
  <si>
    <t>Coordinacion y seguimiento a las solicitud de informacion trimestral realizada por la Junta Internacional de Fisclaizacion (JIFE), presenadas en los Formularios correspondietes para tales fines</t>
  </si>
  <si>
    <t xml:space="preserve">Formularios enviados </t>
  </si>
  <si>
    <t>Computadora, tinta, papel bond, red de internet</t>
  </si>
  <si>
    <t>Coordinación permanente con las Misiones Diplomaticas de la Republica Dominicana acreditadas en el extranjero, para la participacion  de funcionarios y técnicos de instituciones gubenamentales, en reuniones, capacitaciones y foros internacionales en materia de drogas, narcotrafico y otros delitos relacionados, articulando acciones con el Ministerio de Relaciones Exteriores (MIREX).</t>
  </si>
  <si>
    <t>Coordinar con las distintas instituciones del Estado Dominicano, especialmente con: Ministerio de Salud Publica (MSP) y la Dirección Nacional de Control de Drogas (DNCD,  para dar respuesta efectivas a las solicitud de informes, por el Mecanismo de Evaluacion Multilateral (MEM)</t>
  </si>
  <si>
    <t>Cantidad de coordinaciones</t>
  </si>
  <si>
    <t>DEPARTAMENTO DE COMUNICACIONES (DC)</t>
  </si>
  <si>
    <t>Comisión de Ética Pública</t>
  </si>
  <si>
    <t>Redactar contenido comunicacional</t>
  </si>
  <si>
    <t>Gestionar publicación de contenido en medios de comunicación digital y offline.</t>
  </si>
  <si>
    <t>Imprimir comunicados e informes elaborados.</t>
  </si>
  <si>
    <t>Encargado de Comunicaciones / Asesor de Comununicación Estrategica</t>
  </si>
  <si>
    <t>Elaborar un plan de redes sociales como acción permanente de difusión de contenidos que aporten valor a los usuarios</t>
  </si>
  <si>
    <t>Desarrollar un calendario de contenidos.</t>
  </si>
  <si>
    <t>Formulación de mapa de posicionamiento de la Institución</t>
  </si>
  <si>
    <t>Elaboración de material informativo para difundir en medios de comunicación</t>
  </si>
  <si>
    <t>Planificar encuentros con periodistas para dar a conocer a la sociedad diferentes proyectos Institucionales, sus componentes y el desarrollo de los mismos.</t>
  </si>
  <si>
    <t>Integrar personalidades de la Sociedad con influencia a los proyectos que desarrolla el CND</t>
  </si>
  <si>
    <t>Levantamiento de solicitudes y/o necesidades</t>
  </si>
  <si>
    <t>Dar respuesta oportuna a los requerimientos solicitados por las diversas áreas de la institución</t>
  </si>
  <si>
    <t>Socializar, definir y estandarizar estilos de comunicación interna y externa.</t>
  </si>
  <si>
    <t>Minuta de Reunión</t>
  </si>
  <si>
    <t>Asesor de Comununicación Estrategica</t>
  </si>
  <si>
    <t>Contenido Comunicacional Redactado</t>
  </si>
  <si>
    <t>Publicaciones</t>
  </si>
  <si>
    <t>Comunicados impresos</t>
  </si>
  <si>
    <t>Comunicados Impresos</t>
  </si>
  <si>
    <t>Asesor de Comununicación Estrategica / Encargado de Publicaciones</t>
  </si>
  <si>
    <t>Plan de redes sociales elaborado</t>
  </si>
  <si>
    <t>Calendario elaborado</t>
  </si>
  <si>
    <t>Revisión diaria de contenido informativo en las redes sociales institucionales.</t>
  </si>
  <si>
    <t>Publicación diaria de contenido informativo en las redes sociales institucionales.</t>
  </si>
  <si>
    <t>Publicaciones en redes sociales</t>
  </si>
  <si>
    <t>Cantiddad de publicaciones</t>
  </si>
  <si>
    <t>Material informativo elaborado</t>
  </si>
  <si>
    <t>Planifciación elaborada</t>
  </si>
  <si>
    <t>Personalidades integradas</t>
  </si>
  <si>
    <t>Cantidad de integraciones</t>
  </si>
  <si>
    <t>Seguimiento eventos planificados</t>
  </si>
  <si>
    <t>Cantidad de levantamientos</t>
  </si>
  <si>
    <t>Formularios de levantamiento de solicitudes y necesidades</t>
  </si>
  <si>
    <t>Resma de Papel, Lapiz, refrigerio</t>
  </si>
  <si>
    <t>Tonner, Impresora</t>
  </si>
  <si>
    <t>Resma de papel, Tonner, Impresora</t>
  </si>
  <si>
    <t>Transporte, refrigerio, laptop, Resma de Papel</t>
  </si>
  <si>
    <t>Cámara digital</t>
  </si>
  <si>
    <t>Proveer una atención de calidad basada en las buenas prácticas, conforme al modelo comprensivo evolutivo integral en coherencia con los estándares y criterios nacionales e internacionales</t>
  </si>
  <si>
    <t>Niños, niñas y adolescentes en consumo de sustancias psicoactivas que reciben atención integral para la rehabilitación y reinserción social   según modelo.</t>
  </si>
  <si>
    <t>Capacitaciones a la Red Socio Sanitaria.</t>
  </si>
  <si>
    <t>Implementación Centro de Día.</t>
  </si>
  <si>
    <t xml:space="preserve">Niños, Niñas y Adolescentes en consumo de sustancias psicoactivas y  situación de calle y  otras  vulnerabilidades con atención integral residencial.      </t>
  </si>
  <si>
    <t>Niños, niñas y adolescentes en consumo de sustancias psicoactivas y en conflicto con la Ley Penal con atención integral para la rehabilitación y reinserción social.</t>
  </si>
  <si>
    <t>Familias de los Niños, niñas y Adolescentes con evaluaciones  psicosociales y sociofamiliares.</t>
  </si>
  <si>
    <t>Departamento de Atención Integral</t>
  </si>
  <si>
    <t>Equipo CAINNACSP</t>
  </si>
  <si>
    <t>Dirección, Dpto Atención Integral</t>
  </si>
  <si>
    <t>Evaluaciones, PTI, Protocolo unificado de Atención, fotos.</t>
  </si>
  <si>
    <t>Informe de capacitaciones coordinadas realizadas, lista de presencia, fotos, programa, evaluaciones</t>
  </si>
  <si>
    <t xml:space="preserve">Informe de registros de atención semanal y mensual, PTI, Fotos. </t>
  </si>
  <si>
    <t>Documento del programa elaborado.,   Minutas de reuniones, Informe de registros de atención a Usuarios</t>
  </si>
  <si>
    <t>Documento del programa Residencial elaborado., fotos del Dispositivo de atención residencial implementado conjuntamente con el CAINNACSP, minutas de reuniones, Listados del personal capacitado</t>
  </si>
  <si>
    <t>Programa,   Sentencias de derivación al programa de rehabilitación CAINNACSP.),         Minutas de reuniones,Listados del personal capacitado</t>
  </si>
  <si>
    <t>Informes de Actividad, fotos, listados de asistencia, encuesta de Satisfacción</t>
  </si>
  <si>
    <t>Cantidad de Usuarios atendidos</t>
  </si>
  <si>
    <t>instrumentos médicos, material gastable, Kit de Diagnóstico, medicamentos, Escalas (Beck, Hamilton),  pruebas proyectiva: (árbol, DF, DFH, Fábula de dus, Rotter, PBLL, CBCL, Courner, test de pata negra, Inventario de creencias, ASSIST, CARLOS CRAFFT, MMPI), Fotocopias, material gastable, mascotas,  libros de textos de 1ero a 8vo., bachiller, libros de lectura juvenil, pruebas psicológicas, rompecabezas, juegos de mesa</t>
  </si>
  <si>
    <t>Cantidad de personas  capacitaciones</t>
  </si>
  <si>
    <t>Material gastable, recursos audiovisuales, transporte, combustible, Refrigerios, material educativo</t>
  </si>
  <si>
    <t>Recursos Humanos, Alimentos, Refrigerios</t>
  </si>
  <si>
    <t xml:space="preserve">Cantidad de Usuarios atendidos en Situación de Calle </t>
  </si>
  <si>
    <t>Material gastable, fotocopias, alimentos, transporte</t>
  </si>
  <si>
    <t>Fotocopias, material gastable, data show, barner, brochours, alimentos, transporte</t>
  </si>
  <si>
    <t>Fotocopias, material gastable, data show, barner, brochours</t>
  </si>
  <si>
    <t>Cantidad de Familias asistidas</t>
  </si>
  <si>
    <t>Fotocopias, material gastable, data show, barner, brochours, refrigerios</t>
  </si>
  <si>
    <t>Contribuir a la promoción de la salud mental y prevención del consumo de sustancias en Niños, Niñas y Adolescentes para reducir conductas disruptivas relacionadas con el mismo con un enfoque multisectorial</t>
  </si>
  <si>
    <t>Actividades educativas de promoción de conductas saludables  y  prevención del consumo de alcohol y otras sustancias psicoactivas</t>
  </si>
  <si>
    <t>Departamento de Educación para la prevención, Departamento de Atención Integral</t>
  </si>
  <si>
    <t>Listados de asistencia,
Informe de evaluación del programa, fotos</t>
  </si>
  <si>
    <t>Cantidad de personas impactadas</t>
  </si>
  <si>
    <t>Brochures, tarjetas de presentación, barner, data show, materiales gastable,Taxi</t>
  </si>
  <si>
    <t>Niños, niñas y adolescentes en consumo de sustancias psicoactivas y  situación de calle y  otras  vulnerabilidades con atención integral ambulatoria.</t>
  </si>
  <si>
    <t>Definición y aprobación de criterios para las autorizaciones que serán otorgadas a  organismos que ejecuten tareas de prevención y atención, rehabilitación y reinserción social.</t>
  </si>
  <si>
    <t>Evaluación y monitoreo de cumplimiento de lineamientos establecidos</t>
  </si>
  <si>
    <t xml:space="preserve">
</t>
  </si>
  <si>
    <t>Solicitud de contratación</t>
  </si>
  <si>
    <t>RR.HH, Resma de Papel, cableado estructural, PC de escritorio, Laptop, mueblerias</t>
  </si>
  <si>
    <t>Resma de papel, lapiceros, software informatico, laptop, servidor informatico</t>
  </si>
  <si>
    <t xml:space="preserve">Crear y habilitar la Escuela de Formación en Políticas de Prevención y Atención de Drogas </t>
  </si>
  <si>
    <t>Sensibilización de todos los sectores sobre el enfoque del proceso de presencia nacional y políticas de reducción de la demanda de drogas</t>
  </si>
  <si>
    <t>Resma de Papel, Salón, Refrigerio, laptop, proyector, viaticos</t>
  </si>
  <si>
    <t>Visitas de coordinación a insituciones homólogas para el fomento de buenas prácticas</t>
  </si>
  <si>
    <t>Insituciones homólogas</t>
  </si>
  <si>
    <t>Cantidad de visitas</t>
  </si>
  <si>
    <t>Ticket áereo para el presidente y dos representante, pago de estadia, viaticos de bolsillos</t>
  </si>
  <si>
    <t>RR.HH, Resma de Papel, cableado estructural, PC de escritorio, Laptop, mueblerias, alquileres</t>
  </si>
  <si>
    <t>Contratación de firma, RRHH, Resma de papel, Laptop</t>
  </si>
  <si>
    <t>TOTAL REDUCCION DE LA DEMANDA</t>
  </si>
  <si>
    <t>TOTAL FORTALECIMIENTO INSTITUCIONAL</t>
  </si>
  <si>
    <t>Elaborar la nómina mensual fijo, vigilancia y otros</t>
  </si>
  <si>
    <t>REDUCCION DE LA DEMANDA</t>
  </si>
  <si>
    <t>TOTAL POA</t>
  </si>
  <si>
    <t>Transporte, carpeta</t>
  </si>
  <si>
    <t>Firma de convenios con instituciones estudiantiles</t>
  </si>
  <si>
    <t>Presidencia/Instituciones</t>
  </si>
  <si>
    <t>Realización de talleres para trabajar las propuestas del reglamento</t>
  </si>
  <si>
    <t>Discución y aprobación del reglamento de prevención de drogas</t>
  </si>
  <si>
    <t>Gestión y clasificación de Sentencias emitidas por los diferentes tribunales del país</t>
  </si>
  <si>
    <t xml:space="preserve">Celebracion de vistas, reuniones y sesiones de dialogos con los incumbentes. </t>
  </si>
  <si>
    <t>Solicitudes atendidas</t>
  </si>
  <si>
    <t>Cantidad de Solicitudes</t>
  </si>
  <si>
    <t>Insumos para montaje de eventos</t>
  </si>
  <si>
    <t>Presidencia                               Planificación y Desarrollo  Comunicaciones</t>
  </si>
  <si>
    <t>Presidencia.
Reducción de la Demanda
Administración Financiera     Planificación y Desarrollo</t>
  </si>
  <si>
    <t>Presidente del Consejo Nacional de Drogas Directores Regionales
Planificación y Desarrollo</t>
  </si>
  <si>
    <t>Ministerio de Deportes</t>
  </si>
  <si>
    <t>Conversatorios y acompañamiento con la Asoc. De Juntas de Vecinos, para la conformación del programa "Salvando mi Ciudad". (PPAC)</t>
  </si>
  <si>
    <t xml:space="preserve">Conversatorio de Prevención del Uso de Sustancias psicoactivas para estudiantes de los Centros Educativos y Colegios Privados de las 5 provincias de la Región Este (PPAE) </t>
  </si>
  <si>
    <t xml:space="preserve">Conversatorio en Prevención de Drogas y sustancias controladas en personas vulnerables y trabajadoras sexuales (PPAC) </t>
  </si>
  <si>
    <t>Capacitaciones (PAMO)</t>
  </si>
  <si>
    <t>Transporte, combustible, proyector, laptop</t>
  </si>
  <si>
    <t xml:space="preserve">Transporte, combustible, proyector, laptop, refrigerios, </t>
  </si>
  <si>
    <t>Transporte, combustible, proyector, laptop, refrigerios</t>
  </si>
  <si>
    <t>Transporte combustible, proyector, laptop, brochures</t>
  </si>
  <si>
    <t>Refrigerios, transporte, combustible, laptop, combustible</t>
  </si>
  <si>
    <t>Manual Construyendo Familias, Manual de recursos, memorias USB, materiales gastables, bultos, poloshirt, refrigerios, fotógrafo, camarógrafo, transporte, combustible, chofer</t>
  </si>
  <si>
    <t>Implementaciones por parte de los capacitado (PCF)</t>
  </si>
  <si>
    <t xml:space="preserve">Manual Construyendo Familias, Manual de recursos, memorias USB, materiales gastables, bultos, poloshirt, refrigerios, fotógrafo, camarógrafo, transporte, combustible, chofer, </t>
  </si>
  <si>
    <t>Refrigerio, fotógrafo, camarógrafo.</t>
  </si>
  <si>
    <t>Transporte, chofer, peaje, viáticos, camarógrafo, brochures</t>
  </si>
  <si>
    <t>transporte, chofer, peaje, camarógrafo, brochures</t>
  </si>
  <si>
    <t>Reunión de Coordinación (POFEPD)</t>
  </si>
  <si>
    <t>Implementación de capsulas preventiva Interpares por radio</t>
  </si>
  <si>
    <t>Implementación de capsulas preventiva Interpares por tv</t>
  </si>
  <si>
    <t>Transporte, chofer, peaje, viáticos, camarógrafo, rota folios, hojas blancas</t>
  </si>
  <si>
    <t>Reunión de coordinación (PSSE)</t>
  </si>
  <si>
    <t>Implementaciones (PSSE)</t>
  </si>
  <si>
    <t>Supervisiones (PSSE)</t>
  </si>
  <si>
    <t>Capacitación (PFPDP)</t>
  </si>
  <si>
    <t>Transporte, chofer, peaje, viáticos, camarógrafo, carpetas, lapiceros, hojas, marcadores</t>
  </si>
  <si>
    <t>Capacitación (PFOPDAP)</t>
  </si>
  <si>
    <t>Cantidad de Capacitación</t>
  </si>
  <si>
    <t>Transporte, chofer, viáticos, camarógrafos, carpetas, lapiceros, hojas, marcadores</t>
  </si>
  <si>
    <t>Reunión coordinación (PFOPDAP)</t>
  </si>
  <si>
    <t>transporte, chofer, peaje, viáticos, camarógrafos, manuales, carpetas, lapiceros, hojas, rota folios, muñecos, guías y brochurs.</t>
  </si>
  <si>
    <t>transporte, chofer, peaje, viáticos, camarógrafos, lapiceros, hojas, rota folios, muñecos, guías y brochurs.</t>
  </si>
  <si>
    <t>Informe de seguimiento y evaluación</t>
  </si>
  <si>
    <t>Conversatorios (PAPFE)</t>
  </si>
  <si>
    <t>Reuniones de coordinación (PAPFE)</t>
  </si>
  <si>
    <t>Reuniones de coordinación (PFOU)</t>
  </si>
  <si>
    <t>Materiales gastables, brochures, refrigerios, transporte, chofer, peaje, fotógrafo, camarógrafo, viáticos.</t>
  </si>
  <si>
    <t>Bajantes para la prevención en el área laboral, brochures, transporte, fotógrafo, peaje, viáticos.</t>
  </si>
  <si>
    <t>Cantidad de volanteo</t>
  </si>
  <si>
    <t>Reunión de coordinación (POLP)</t>
  </si>
  <si>
    <t>Ministerio de Deportes, Comité Olímpico Domicano
,Ligas, Federeciones y Clubes.</t>
  </si>
  <si>
    <t>Tableros de Ajedrez, Pago de Jueces,  Medallas, Refrigerio, Transporte</t>
  </si>
  <si>
    <t>Almuerzo, Refrigerio, Laptops, Proyectores, Tshirt, Brochures, Transporte, Fotógrafo, Camarógrafo, Viáticos</t>
  </si>
  <si>
    <t>Capacitación  de 20 horas para Profesores de Educación Física, entrenadores y dirigentes deportivos. (PEPLDD)</t>
  </si>
  <si>
    <t>Transporte, Viáticos y peaje</t>
  </si>
  <si>
    <t>Ligas Mayores de Béisbol (MLB), Academias de Grandes Ligas en la Rep. Dom.</t>
  </si>
  <si>
    <t xml:space="preserve"> Transporte, resma de papel, lápices, lapiceros y libretas</t>
  </si>
  <si>
    <t xml:space="preserve">Lápices, resma de papel, lapiceros, almuerzo, data show, laptop.  </t>
  </si>
  <si>
    <t>Creación mecanismo de coordinación interinstitucional  MSP-CND,  para el seguimiento a las  estrategias y normas nacionales</t>
  </si>
  <si>
    <t>Lápices, resma de papel, lapiceros</t>
  </si>
  <si>
    <t>Informe de reuniones</t>
  </si>
  <si>
    <t xml:space="preserve">Lápices, resma de papel, lapiceros, data show, laptop, refrigerio.  </t>
  </si>
  <si>
    <t>Contratación de consultor para revisión de lineamientos y políticas de atención</t>
  </si>
  <si>
    <t>Revisión e Implementación de normas y protocolos de atención para los servicios de tratamiento y rehabilitación</t>
  </si>
  <si>
    <t xml:space="preserve">Lápices, resma de papel, lapiceros, almuerzo, data show, laptop, refrigerio.  </t>
  </si>
  <si>
    <t xml:space="preserve">Refrigerios; lápices, lapicero, resma de papel, data show, lapto, refrigerio. </t>
  </si>
  <si>
    <t>Cantidad de diagnostico actualizado</t>
  </si>
  <si>
    <t xml:space="preserve"> Transporte, hojas de papel, lápices, lapiceros y libretas, viáticos. </t>
  </si>
  <si>
    <t xml:space="preserve"> Transporte, hojas de papel, lápices, lapiceros y libretas, refrigerio, laptop, data show. </t>
  </si>
  <si>
    <t>PGR-MPyD  Departamento Jurídico</t>
  </si>
  <si>
    <t xml:space="preserve">Hojas de papel, lápices, lapiceros y libretas, refrigerio, laptop, data show. </t>
  </si>
  <si>
    <t>Documento Publicado</t>
  </si>
  <si>
    <t xml:space="preserve">Impresiones, publicación en medios, refrigerio, laptop, data show, transporte . </t>
  </si>
  <si>
    <t>Propuesta de Red presentada</t>
  </si>
  <si>
    <t xml:space="preserve">Impresiones, resma, refrigerio, PC, lápices, lapiceros, libretas. </t>
  </si>
  <si>
    <t xml:space="preserve">Hojas de papel, lápices, lapiceros y libretas, refrigerio y almuerzo, laptop, data show. </t>
  </si>
  <si>
    <t xml:space="preserve">Transporte, hojas de papel, lápices, lapiceros y libretas, refrigerio y almuerzo, laptop, data show. </t>
  </si>
  <si>
    <t xml:space="preserve">Transporte, hojas de papel, lápices, lapiceros y libretas, refrigerio, laptop, data show. </t>
  </si>
  <si>
    <t xml:space="preserve">Propuesta de Tratamiento comunitario </t>
  </si>
  <si>
    <t xml:space="preserve">Hojas de papel, lápices, lapiceros y libretas, refrigerio / almuerzo, laptop, data show. </t>
  </si>
  <si>
    <t xml:space="preserve">Data Show, laptop
Refrigerio, lápices, lapiceros, material impreso
</t>
  </si>
  <si>
    <r>
      <t xml:space="preserve">OEA, </t>
    </r>
    <r>
      <rPr>
        <sz val="11"/>
        <color theme="1"/>
        <rFont val="Calibri"/>
        <family val="2"/>
        <scheme val="minor"/>
      </rPr>
      <t>Ministerio de Salud, ONE</t>
    </r>
  </si>
  <si>
    <t xml:space="preserve">Data Show, laptop, lápices, almuerzo/refrigerio, lapiceros, material impreso, transporte.
</t>
  </si>
  <si>
    <t xml:space="preserve">Data Show, laptop
Refrigerio/almuerzo, lápices, lapiceros, material impreso, transporte.
</t>
  </si>
  <si>
    <t xml:space="preserve">Data Show, laptop
Refrigerio/almuerzo, lápices, lapiceros, material impreso, libretas
</t>
  </si>
  <si>
    <t xml:space="preserve"> Transporte, lápices, lapiceros, viáticos, libretas.
</t>
  </si>
  <si>
    <t xml:space="preserve">Pc, lápices, lapiceros,  libretas, impresiones y resma de papel.
</t>
  </si>
  <si>
    <t>Talleres de Fortalecimiento institucional a la Red de atención en drogas</t>
  </si>
  <si>
    <t xml:space="preserve">PC o laptop, lápices, lapiceros, libretas 
</t>
  </si>
  <si>
    <t xml:space="preserve">Data Show, laptop, lápices, lapiceros, material impreso,transporte, resma de papel, refrigerio y almuerzo
</t>
  </si>
  <si>
    <t>Entrenamiento en el proyecto de Capacitación y Certificación en Prevención  y Tratamiento de Drogas. Certificación PROCCER</t>
  </si>
  <si>
    <t xml:space="preserve">Data Show, laptop, lápices, lapiceros, material impreso,transporte, resma de papel, refrigerio y almuerzo, viatico, transporte, hospedaje.
</t>
  </si>
  <si>
    <t xml:space="preserve">CND- Universidad Católica </t>
  </si>
  <si>
    <t>Trasporte, libretas de notas, lápices, lapiceros, laptop.</t>
  </si>
  <si>
    <t xml:space="preserve">Data Show, laptop, lápices, lapiceros, material impreso, resma de papel
</t>
  </si>
  <si>
    <t>Acompañamiento a los centros de tratamiento en la elaboración de sus lineamientos de intervención</t>
  </si>
  <si>
    <t xml:space="preserve">Transporte, laptop, lápices, lapiceros, material impreso,transporte, refrigerio y almuerzo, viáticos, libretas de notas.
</t>
  </si>
  <si>
    <t xml:space="preserve">Contratación de recursos humanos (estadístico ) para monitoreo y seguimiento </t>
  </si>
  <si>
    <t xml:space="preserve">Supervisión y acompañamiento a centros de tratamiento que reciben fondos del Estado. </t>
  </si>
  <si>
    <t>Transporte, viáticos, impresiones, lápices, lapiceros, flota para viaje, libretas de notas.</t>
  </si>
  <si>
    <t>Instrumentos de Monitoreo revisado.</t>
  </si>
  <si>
    <t xml:space="preserve">PC, impresión, hoja de papel, lapices y lapiceros. </t>
  </si>
  <si>
    <t>PC o laptop, lápices, lapiceros, material impreso, libretas de notas.</t>
  </si>
  <si>
    <t>Data Show, laptop, lápices, resma de papel, almuerzo/refrigerio, lapiceros.</t>
  </si>
  <si>
    <t>Cantidad de sesiones de supervisión</t>
  </si>
  <si>
    <t xml:space="preserve">Publicación del informe </t>
  </si>
  <si>
    <t xml:space="preserve">Reuniones con las áreas involucradas </t>
  </si>
  <si>
    <t xml:space="preserve">Conformación mesa de trabajo para definir indicadores y variables para el sistema de información </t>
  </si>
  <si>
    <t xml:space="preserve">salón y refrigerio , libretas, lapiceros, lápices </t>
  </si>
  <si>
    <t xml:space="preserve">salón de capacitación y almuerzos, libretas, lápices , bolígrafos , post-it, Decreto 749-08 </t>
  </si>
  <si>
    <t xml:space="preserve">Contratación consultoría externa </t>
  </si>
  <si>
    <t>Consultoría externo</t>
  </si>
  <si>
    <t>Reunión con la firma contratada</t>
  </si>
  <si>
    <t xml:space="preserve">Minuta de reunión </t>
  </si>
  <si>
    <t xml:space="preserve">Proceso de evaluación y análisis </t>
  </si>
  <si>
    <t>Monitoreo del ODD</t>
  </si>
  <si>
    <t>RESUMEN FINANCIERO</t>
  </si>
  <si>
    <t>EJES ESTRATEGICOS</t>
  </si>
  <si>
    <t>RD$</t>
  </si>
  <si>
    <t>RI5</t>
  </si>
  <si>
    <t>P3: Hacia un Estado Moderno e Institucional</t>
  </si>
  <si>
    <t>PR12: Formulación de la estrategia nacional de las políticas públicas sobre drogas</t>
  </si>
  <si>
    <t>PR5: Ampliación de la estructura del Consejo Nacional de Drogas y sus expresiones desconcentradas</t>
  </si>
  <si>
    <t>RI3</t>
  </si>
  <si>
    <t>3.3.5.1</t>
  </si>
  <si>
    <t>3.3.5.2</t>
  </si>
  <si>
    <t>3.3.5.3</t>
  </si>
  <si>
    <t>3.3.5.4</t>
  </si>
  <si>
    <t>PR1: Coordinación de estrategias en reducción de demanda</t>
  </si>
  <si>
    <t>PR10: Fortalecimiento del sistema de gestión de calidad de la institución</t>
  </si>
  <si>
    <t>RI4</t>
  </si>
  <si>
    <t>3.4.10.1</t>
  </si>
  <si>
    <t>3.4.10.2</t>
  </si>
  <si>
    <t>3.4.10.3</t>
  </si>
  <si>
    <t>3.4.10.4</t>
  </si>
  <si>
    <t>3.3.5.5</t>
  </si>
  <si>
    <t>3.3.5.6</t>
  </si>
  <si>
    <t>3.3.5.7</t>
  </si>
  <si>
    <t>3.3.5.8</t>
  </si>
  <si>
    <t>3.3.5.9</t>
  </si>
  <si>
    <t>3.3.5.10</t>
  </si>
  <si>
    <t>3.4.10.5</t>
  </si>
  <si>
    <t>3.4.10.6</t>
  </si>
  <si>
    <t>3.4.10.7</t>
  </si>
  <si>
    <t>3.4.10.8</t>
  </si>
  <si>
    <t>3.4.10.9</t>
  </si>
  <si>
    <t>3.4.10.10</t>
  </si>
  <si>
    <t>3.4.10.11</t>
  </si>
  <si>
    <t>3.4.10.12</t>
  </si>
  <si>
    <t>3.4.10.13</t>
  </si>
  <si>
    <t>3.4.10.14</t>
  </si>
  <si>
    <t>3.4.10.15</t>
  </si>
  <si>
    <t>3.4.10.17</t>
  </si>
  <si>
    <t>3.4.10.18</t>
  </si>
  <si>
    <t>3.4.10.19</t>
  </si>
  <si>
    <t>3.4.10.20</t>
  </si>
  <si>
    <t>3.4.10.21</t>
  </si>
  <si>
    <t>3.4.10.22</t>
  </si>
  <si>
    <t>3.4.10.23</t>
  </si>
  <si>
    <t>3.4.10.24</t>
  </si>
  <si>
    <t>3.4.10.25</t>
  </si>
  <si>
    <t>PR6: Fortalecimiento y profesionalización del recurso humano de la institución</t>
  </si>
  <si>
    <t>3.3.6.1</t>
  </si>
  <si>
    <t>3.3.6.2</t>
  </si>
  <si>
    <t>3.3.6.3</t>
  </si>
  <si>
    <t>3.3.6.4</t>
  </si>
  <si>
    <t>PR13: Implementación de tecnologías de la información y la comunicación alineadas a los estándares vigentes en el sector público</t>
  </si>
  <si>
    <t>RI6</t>
  </si>
  <si>
    <t>PR8: Revisión y actualización marco legal vigente</t>
  </si>
  <si>
    <t>3.3.8.1</t>
  </si>
  <si>
    <t>3.3.8.2</t>
  </si>
  <si>
    <t>3.3.8.3</t>
  </si>
  <si>
    <t>3.3.8.4</t>
  </si>
  <si>
    <t>3.3.8.5</t>
  </si>
  <si>
    <t>3.3.8.6</t>
  </si>
  <si>
    <t>Refrigerio, salón, montaje de evento.</t>
  </si>
  <si>
    <t>Reunión con la Presidencia de la República para la entrega del Plan Estrategico Nacional sobre Drogas 2022-2025, a fin de fortalecer las Politicas de Drogas.</t>
  </si>
  <si>
    <t>PR7: Comunicación y difusión de información institucional para el fortalecimiento del CND</t>
  </si>
  <si>
    <t>3.3.7.1</t>
  </si>
  <si>
    <t>3.3.7.2</t>
  </si>
  <si>
    <t>3.3.7.3</t>
  </si>
  <si>
    <t>3.3.7.4</t>
  </si>
  <si>
    <t>PR14: Coordinación y articulación de estrategias  en instituciones gubenamentales y  no gubernamentales</t>
  </si>
  <si>
    <t>RI7</t>
  </si>
  <si>
    <t>P1: Acceso a salud universal</t>
  </si>
  <si>
    <t>PR15: Capacitaciones  en programas basados en la evidencia</t>
  </si>
  <si>
    <t>PR15: Capacitaciones en programas basados en la evidencia</t>
  </si>
  <si>
    <t>PR27: Formación de programas de prevención universal del uso indebido de sustancias psicoactivas</t>
  </si>
  <si>
    <t>RI14</t>
  </si>
  <si>
    <t>P4: Hacia una educación de calidad con equidad</t>
  </si>
  <si>
    <t>PR28: Integración de Lineamientos y protocolos de actuación para el abordaje de personas con conductas de riesgo</t>
  </si>
  <si>
    <t>PR17: Programas de capacitación en prevención de drogas con poblaciones clave</t>
  </si>
  <si>
    <t>RI8</t>
  </si>
  <si>
    <t>PR16: Coordinación de estrategias e intervenciones de prevención selectiva e indicada para la población en riesgo de abuso de drogas</t>
  </si>
  <si>
    <t>PR14: Coordinación y articulación de estrategias  en instituciones gubenamentales y no gubernamentales</t>
  </si>
  <si>
    <t>PR22: Certificación de estándares de calidad de centros que implementan programas de prevención y servicios de atención y tratamiento a personas usuarias de drogas</t>
  </si>
  <si>
    <t>P2: Seguridad ciudadana</t>
  </si>
  <si>
    <t>PR23: Inserción de estrategias de promoción de salud, prevención e intervención temprana, atención y tratamiento</t>
  </si>
  <si>
    <t xml:space="preserve">Acto de socialiciación del Plan Estrategico Nacional sobre Drogas 2022-2025 </t>
  </si>
  <si>
    <t>PR19: Programas de capacitación en prevención de drogas con poblaciones clave</t>
  </si>
  <si>
    <t>PR26: Estrategias de tratamiento, rehabilitación e inclusión social dirigidos a personas usuarias de drogas privadas de libertad</t>
  </si>
  <si>
    <t>RI13</t>
  </si>
  <si>
    <t>1.9.19.17</t>
  </si>
  <si>
    <t>RI16</t>
  </si>
  <si>
    <t>P5: Gestión de datos para el análisis y la toma de decisiones</t>
  </si>
  <si>
    <t>PR29: Incorporación de herramientas estandarizadas de recolección de datos en instituciones de la red nacional integrada de drogas</t>
  </si>
  <si>
    <t>Política:</t>
  </si>
  <si>
    <t>RI15</t>
  </si>
  <si>
    <t>RPR32: Realización de estudios de consumo de drogas en población general</t>
  </si>
  <si>
    <t>RI17</t>
  </si>
  <si>
    <t>PR33: Evaluación y análisis de los resultados y/o proceso de los programas ejecutado</t>
  </si>
  <si>
    <t>RI18</t>
  </si>
  <si>
    <t>Conversatorio al Personal de las Instituciones Gubernamentales, del Sector Privado y del Sector Informal a traves del PPAL en las Causas y Consecuencias del Uso de Drogas en el Ambito Laboral.</t>
  </si>
  <si>
    <t>Conversatorio: La familia- Escenario idóneo para desarrollar factores de protección frente a las drogas., dirigido a comunidades del Municipio de Santiago - PPAC</t>
  </si>
  <si>
    <t>Centros educativos</t>
  </si>
  <si>
    <t>Conversatorio: Sobre prevención de Drogas. Dirigido a docentes, personal de apoyo y administrativo y padres de estudiantes de las demás provincias de la Región Norte- PPAE</t>
  </si>
  <si>
    <t>Conversatorio: “Cómo y Por qué decir “No a las Drogas”- Dirigido a niños-niñas y adolescentes de las distintas comunidades en el Municipio de Santiago</t>
  </si>
  <si>
    <t>Cantidad de personas entrevistadas</t>
  </si>
  <si>
    <t xml:space="preserve">Presidencia
Administración Financiera Reducción de la Demanda
Planificación y Desarrollo.            Comunicaciones </t>
  </si>
  <si>
    <t xml:space="preserve">Mesas de trabajo donde se definiran los indicadores y variables, a utilizar en los sistemas de informacion </t>
  </si>
  <si>
    <t>Reunión de coordinación con los Centros de Tratamiento y Rehabilitación - ACT</t>
  </si>
  <si>
    <t>Conversatorio: Características y valor del liderazgo responsable, dirigido a líderes comunitarios - PPAC</t>
  </si>
  <si>
    <t>Entrevistas: Identificar a los individuos con problemas de adicción de la comunidad, para llevarles orientación y ayuda de forma personalizada.-ACT</t>
  </si>
  <si>
    <t>Conversatorio: Rol de los padres y tutores en el proceso de Reinserción social del Rehabilitado por adicciones al consumo de sustancias. ACT</t>
  </si>
  <si>
    <t>Taller: Impacto del Uso de Drogas en el Proceso de Reinserción Social de los privados de libertad - Recinto Rafey Mujeres – Hombres, Santiago - ACT</t>
  </si>
  <si>
    <t>Conversatorio: Actitudes y estrategias frente a los desafíos de las Drogas en el proceso de Reinserción social de Menores en Conflicto con la Ley Penal - ACT</t>
  </si>
  <si>
    <t>Conversatorio: Actitudes y estrategias frente a los desafíos de las Drogas en el proceso de Rehabilitación - para internos de centros de rehabilitación de las provincias de Santiago y de la Región Norte - ACT</t>
  </si>
  <si>
    <t>Conversatorio: Actitudes y estrategias frente a los desafíos de las Drogas en el proceso de Rehabilitación, dirigido a internos de distintos centros de rehabilitación de los demás Provincias de la Región Norte.- ACT</t>
  </si>
  <si>
    <t>Reuniones de coordinacion con la Direccion del Modelo de Gestión Penitenciaria, Centro de Correcion y Rehabilitacion.</t>
  </si>
  <si>
    <t>RI1</t>
  </si>
  <si>
    <t>RI2</t>
  </si>
  <si>
    <t>3.2.12.1</t>
  </si>
  <si>
    <t>3.2.12.2</t>
  </si>
  <si>
    <t>3.2.12.3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</si>
  <si>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</si>
  <si>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</si>
  <si>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</si>
  <si>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</si>
  <si>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</si>
  <si>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</si>
  <si>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</si>
  <si>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</si>
  <si>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</si>
  <si>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3.3.6.5</t>
  </si>
  <si>
    <t>3.3.6.6</t>
  </si>
  <si>
    <t>3.3.6.7</t>
  </si>
  <si>
    <t>3.3.6.9</t>
  </si>
  <si>
    <t>3.3.6.10</t>
  </si>
  <si>
    <t>3.5.13.1</t>
  </si>
  <si>
    <t>3.5.13.2</t>
  </si>
  <si>
    <t>3.5.13.3</t>
  </si>
  <si>
    <t>3.5.13.4</t>
  </si>
  <si>
    <t>3.5.13.5</t>
  </si>
  <si>
    <t>3.5.13.6</t>
  </si>
  <si>
    <t>3.5.13.7</t>
  </si>
  <si>
    <t>3.5.13.8</t>
  </si>
  <si>
    <t>PR2: Coordinación y articulación de políticas de prevención y atención a las adicciones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</si>
  <si>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</si>
  <si>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</si>
  <si>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</si>
  <si>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</si>
  <si>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</si>
  <si>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</si>
  <si>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</si>
  <si>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</si>
  <si>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</si>
  <si>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3.1.1.10</t>
  </si>
  <si>
    <t>3.1.1.11</t>
  </si>
  <si>
    <t>3.1.1.12</t>
  </si>
  <si>
    <t>3.3.8.7</t>
  </si>
  <si>
    <t>3.3.8.8</t>
  </si>
  <si>
    <t>3.3.8.9</t>
  </si>
  <si>
    <t>3.3.7.5</t>
  </si>
  <si>
    <t>3.3.7.6</t>
  </si>
  <si>
    <t>Evaluación de los resultados de eventos</t>
  </si>
  <si>
    <t>3.3.7.7</t>
  </si>
  <si>
    <t>3.3.7.8</t>
  </si>
  <si>
    <t>3.3.7.9</t>
  </si>
  <si>
    <t>3.3.7.10</t>
  </si>
  <si>
    <t>Refrigerio, salón, montaje de evento, 100 ejemplares del PEND</t>
  </si>
  <si>
    <t>Realización de foros de sensibilización de las instancias correspondientes que posean vínculo transversal con la política de prevención de drogas.</t>
  </si>
  <si>
    <t>TOTAL RELACIONES INTERNACIONALES</t>
  </si>
  <si>
    <t>INVESTIGACIÓN</t>
  </si>
  <si>
    <t>INVESTIGACIÓN (ODD)</t>
  </si>
  <si>
    <t>3.5.13.9</t>
  </si>
  <si>
    <t>3.5.13.10</t>
  </si>
  <si>
    <t>3.5.13.11</t>
  </si>
  <si>
    <t>3.5.13.12</t>
  </si>
  <si>
    <t>3.5.13.13</t>
  </si>
  <si>
    <t>3.5.13.14</t>
  </si>
  <si>
    <t>1.6.14.1</t>
  </si>
  <si>
    <t>1.6.14.2</t>
  </si>
  <si>
    <t>1.6.14.3</t>
  </si>
  <si>
    <t>1.6.14.4</t>
  </si>
  <si>
    <t>1.6.14.5</t>
  </si>
  <si>
    <t>1.6.14.6</t>
  </si>
  <si>
    <t>1.6.14.7</t>
  </si>
  <si>
    <t>1.6.14.8</t>
  </si>
  <si>
    <t>1.6.14.9</t>
  </si>
  <si>
    <t>1.6.14.10</t>
  </si>
  <si>
    <t>1.6.14.11</t>
  </si>
  <si>
    <t>1.6.14.12</t>
  </si>
  <si>
    <t>1.6.14.13</t>
  </si>
  <si>
    <t>1.6.14.14</t>
  </si>
  <si>
    <t>1.6.15.1</t>
  </si>
  <si>
    <t>1.6.15.2</t>
  </si>
  <si>
    <t>1.6.15.3</t>
  </si>
  <si>
    <t>1.6.15.4</t>
  </si>
  <si>
    <t>1.6.14.15</t>
  </si>
  <si>
    <t>1.6.14.16</t>
  </si>
  <si>
    <t>1.6.14.17</t>
  </si>
  <si>
    <t>1.6.14.18</t>
  </si>
  <si>
    <t>1.6.14.19</t>
  </si>
  <si>
    <t>4.13.27.1</t>
  </si>
  <si>
    <t>4.13.27.2</t>
  </si>
  <si>
    <t>4.13.27.3</t>
  </si>
  <si>
    <t>4.13.27.4</t>
  </si>
  <si>
    <t>4.13.27.5</t>
  </si>
  <si>
    <t>4.13.27.6</t>
  </si>
  <si>
    <t>4.13.27.7</t>
  </si>
  <si>
    <t>1.6.15.5</t>
  </si>
  <si>
    <t>1.6.15.6</t>
  </si>
  <si>
    <t>1.6.15.7</t>
  </si>
  <si>
    <t>1.6.15.8</t>
  </si>
  <si>
    <t>1.6.15.9</t>
  </si>
  <si>
    <t>1.6.15.10</t>
  </si>
  <si>
    <t>4.13.28.1</t>
  </si>
  <si>
    <t>4.13.28.2</t>
  </si>
  <si>
    <t>4.13.28.3</t>
  </si>
  <si>
    <t>1.6.14.20</t>
  </si>
  <si>
    <t>1.6.14.21</t>
  </si>
  <si>
    <t>1.6.14.22</t>
  </si>
  <si>
    <t>1.6.14.23</t>
  </si>
  <si>
    <t>1.6.14.24</t>
  </si>
  <si>
    <t>1.6.14.25</t>
  </si>
  <si>
    <t>1.6.14.26</t>
  </si>
  <si>
    <t>1.6.14.27</t>
  </si>
  <si>
    <t>1.6.14.28</t>
  </si>
  <si>
    <t>1.6.14.29</t>
  </si>
  <si>
    <t>1.6.14.30</t>
  </si>
  <si>
    <t>1.6.14.31</t>
  </si>
  <si>
    <t>1.6.14.32</t>
  </si>
  <si>
    <t>1.6.14.33</t>
  </si>
  <si>
    <t>1.6.14.34</t>
  </si>
  <si>
    <t>1.6.14.35</t>
  </si>
  <si>
    <t>1.6.14.36</t>
  </si>
  <si>
    <t>1.6.15.11</t>
  </si>
  <si>
    <t>1.6.15.12</t>
  </si>
  <si>
    <t>1.6.16.1</t>
  </si>
  <si>
    <t>1.6.16.2</t>
  </si>
  <si>
    <t>1.6.14.37</t>
  </si>
  <si>
    <t>1.6.14.38</t>
  </si>
  <si>
    <t>1.6.14.39</t>
  </si>
  <si>
    <t>1.6.14.40</t>
  </si>
  <si>
    <t>1.6.14.41</t>
  </si>
  <si>
    <t>1.6.14.42</t>
  </si>
  <si>
    <t>1.6.14.43</t>
  </si>
  <si>
    <t>2.7.22.1</t>
  </si>
  <si>
    <t>2.7.22.2</t>
  </si>
  <si>
    <t>2.7.22.3</t>
  </si>
  <si>
    <t>2.7.22.4</t>
  </si>
  <si>
    <t>2.7.22.5</t>
  </si>
  <si>
    <t>2.7.22.6</t>
  </si>
  <si>
    <t>2.7.22.7</t>
  </si>
  <si>
    <t>2.7.22.8</t>
  </si>
  <si>
    <t>2.7.22.9</t>
  </si>
  <si>
    <t>2.7.22.10</t>
  </si>
  <si>
    <t>2.7.22.11</t>
  </si>
  <si>
    <t>2.7.23.1</t>
  </si>
  <si>
    <t>2.7.23.2</t>
  </si>
  <si>
    <t>2.7.23.3</t>
  </si>
  <si>
    <t>2.7.23.4</t>
  </si>
  <si>
    <t>2.7.23.5</t>
  </si>
  <si>
    <t>2.7.23.6</t>
  </si>
  <si>
    <t>1.6.15.13</t>
  </si>
  <si>
    <t>1.6.15.14</t>
  </si>
  <si>
    <t>1.6.15.15</t>
  </si>
  <si>
    <t>1.6.15.16</t>
  </si>
  <si>
    <t>1.6.15.17</t>
  </si>
  <si>
    <t>1.6.15.18</t>
  </si>
  <si>
    <t>1.6.15.19</t>
  </si>
  <si>
    <t>1.6.15.20</t>
  </si>
  <si>
    <t>1.6.15.21</t>
  </si>
  <si>
    <t>1.6.15.22</t>
  </si>
  <si>
    <t>2.7.22.12</t>
  </si>
  <si>
    <t>2.7.22.13</t>
  </si>
  <si>
    <t>2.7.22.14</t>
  </si>
  <si>
    <t>2.7.22.15</t>
  </si>
  <si>
    <t>2.7.22.16</t>
  </si>
  <si>
    <t>2.7.22.17</t>
  </si>
  <si>
    <t>2.7.22.18</t>
  </si>
  <si>
    <t xml:space="preserve">Informes de Actividad 
</t>
  </si>
  <si>
    <t>1.6.14.44</t>
  </si>
  <si>
    <t>1.6.14.45</t>
  </si>
  <si>
    <t>1.6.14.46</t>
  </si>
  <si>
    <t>1.6.14.47</t>
  </si>
  <si>
    <t>1.6.14.48</t>
  </si>
  <si>
    <t>1.6.14.49</t>
  </si>
  <si>
    <t>1.6.14.50</t>
  </si>
  <si>
    <t>1.6.14.51</t>
  </si>
  <si>
    <t>1.6.14.52</t>
  </si>
  <si>
    <t>1.6.14.53</t>
  </si>
  <si>
    <t>1.6.14.54</t>
  </si>
  <si>
    <t>1.6.14.55</t>
  </si>
  <si>
    <t>1.6.14.56</t>
  </si>
  <si>
    <t>1.6.14.57</t>
  </si>
  <si>
    <t>1.6.14.58</t>
  </si>
  <si>
    <t>1.6.14.59</t>
  </si>
  <si>
    <t>1.6.14.60</t>
  </si>
  <si>
    <t>1.6.14.61</t>
  </si>
  <si>
    <t>1.6.14.62</t>
  </si>
  <si>
    <t>1.6.14.63</t>
  </si>
  <si>
    <t>1.6.14.64</t>
  </si>
  <si>
    <t>1.6.14.65</t>
  </si>
  <si>
    <t>1.6.14.66</t>
  </si>
  <si>
    <t>1.6.14.67</t>
  </si>
  <si>
    <t>1.6.14.68</t>
  </si>
  <si>
    <t>1.6.14.69</t>
  </si>
  <si>
    <t>1.6.16.3</t>
  </si>
  <si>
    <t>1.6.16.4</t>
  </si>
  <si>
    <t>1.6.16.5</t>
  </si>
  <si>
    <t>1.7.17.3</t>
  </si>
  <si>
    <t>1.7.17.4</t>
  </si>
  <si>
    <t>1.7.17.5</t>
  </si>
  <si>
    <t>1.7.17.6</t>
  </si>
  <si>
    <t>1.8.19.1</t>
  </si>
  <si>
    <t>1.8.19.2</t>
  </si>
  <si>
    <t>1.8.19.3</t>
  </si>
  <si>
    <t>1.8.19.4</t>
  </si>
  <si>
    <t>1.8.19.5</t>
  </si>
  <si>
    <t>1.8.19.6</t>
  </si>
  <si>
    <t>1.8.19.7</t>
  </si>
  <si>
    <t>1.8.19.8</t>
  </si>
  <si>
    <t>1.8.19.9</t>
  </si>
  <si>
    <t>1.8.19.10</t>
  </si>
  <si>
    <t>RI12</t>
  </si>
  <si>
    <t>2.12.26.1</t>
  </si>
  <si>
    <t>2.12.26.2</t>
  </si>
  <si>
    <t>2.12.26.3</t>
  </si>
  <si>
    <t>2.12.26.4</t>
  </si>
  <si>
    <t>4.13.27.8</t>
  </si>
  <si>
    <t>4.13.27.9</t>
  </si>
  <si>
    <t>4.13.27.10</t>
  </si>
  <si>
    <t>4.13.27.11</t>
  </si>
  <si>
    <t>1.6.14.70</t>
  </si>
  <si>
    <t>1.6.14.71</t>
  </si>
  <si>
    <t>1.6.14.72</t>
  </si>
  <si>
    <t>1.6.14.73</t>
  </si>
  <si>
    <t>1.6.14.74</t>
  </si>
  <si>
    <t>1.6.14.75</t>
  </si>
  <si>
    <t>1.6.14.76</t>
  </si>
  <si>
    <t>1.6.14.77</t>
  </si>
  <si>
    <t>1.6.14.78</t>
  </si>
  <si>
    <t>1.6.14.79</t>
  </si>
  <si>
    <t>1.6.14.80</t>
  </si>
  <si>
    <t>2.12.26.5</t>
  </si>
  <si>
    <t>2.12.26.6</t>
  </si>
  <si>
    <t>1.6.14.81</t>
  </si>
  <si>
    <t>1.6.14.82</t>
  </si>
  <si>
    <t>1.6.14.83</t>
  </si>
  <si>
    <t>1.6.14.84</t>
  </si>
  <si>
    <t>1.6.14.85</t>
  </si>
  <si>
    <t>1.6.14.86</t>
  </si>
  <si>
    <t>1.6.14.87</t>
  </si>
  <si>
    <t>1.6.14.88</t>
  </si>
  <si>
    <t>1.6.14.89</t>
  </si>
  <si>
    <t>1.6.14.90</t>
  </si>
  <si>
    <t>1.6.14.91</t>
  </si>
  <si>
    <t>1.6.14.92</t>
  </si>
  <si>
    <t>1.6.14.93</t>
  </si>
  <si>
    <t>1.6.14.94</t>
  </si>
  <si>
    <t>1.6.14.95</t>
  </si>
  <si>
    <t>1.6.14.96</t>
  </si>
  <si>
    <t>1.6.14.97</t>
  </si>
  <si>
    <t>1.6.14.98</t>
  </si>
  <si>
    <t>1.6.14.99</t>
  </si>
  <si>
    <t>1.6.14.100</t>
  </si>
  <si>
    <t>1.8.19.11</t>
  </si>
  <si>
    <t>1.8.19.12</t>
  </si>
  <si>
    <t>1.8.19.13</t>
  </si>
  <si>
    <t>1.8.19.14</t>
  </si>
  <si>
    <t>1.8.19.15</t>
  </si>
  <si>
    <t>1.8.19.16</t>
  </si>
  <si>
    <t>5.15.31.1</t>
  </si>
  <si>
    <t>5.15.31.2</t>
  </si>
  <si>
    <t>1.14.29.1</t>
  </si>
  <si>
    <t>1.14.29.2</t>
  </si>
  <si>
    <t>2.16.32.1</t>
  </si>
  <si>
    <t>2.16.32.2</t>
  </si>
  <si>
    <t>2.16.32.3</t>
  </si>
  <si>
    <t>2.16.32.4</t>
  </si>
  <si>
    <t>2.16.32.5</t>
  </si>
  <si>
    <t>5.15.31.3</t>
  </si>
  <si>
    <t>5.15.31.4</t>
  </si>
  <si>
    <t>PR31 Coordinación de la red nacional integrada de información de drogas</t>
  </si>
  <si>
    <t>1.14.29.3</t>
  </si>
  <si>
    <t>1.14.29.4</t>
  </si>
  <si>
    <t>2.17.33.1</t>
  </si>
  <si>
    <t>2.17.33.2</t>
  </si>
  <si>
    <t>2.17.33.3</t>
  </si>
  <si>
    <t>2.17.33.4</t>
  </si>
  <si>
    <t>TOTAL INVESTIGACIÓN</t>
  </si>
  <si>
    <t>PR34:Incrementar capacidades técnicas instaladas a través de cooperacion con los organismos inernacionales para enfrentar el problema mundial de las drogas</t>
  </si>
  <si>
    <t>OE1: Aumentar la capacidad de coordinación con todos los actores sociales. Estableciendo estrategias, recursos y competencias necesarias para frmular, implementar, monitorear y evalar las políticas nacionales sobre drogas.</t>
  </si>
  <si>
    <t>Obejtivo</t>
  </si>
  <si>
    <t>OE3: Fortalecer la estructura organizativa del Consejo Nacional de Drogas, descentralizando los procesos e incrementando el capital humano para mejorar el desempeño institucional</t>
  </si>
  <si>
    <t>OE2: Formular y coordinar políticas nacionales sobre drogas, que puedan armonizarse con políticas y/o estrategicas gubernamentales relacionadas, que atiendan las causas y consecuecias fundamentales del problema de las drogas.</t>
  </si>
  <si>
    <t>OE6: Fortalecer los estándares de calidad aplicado a los procesos estratégicos, misionales y de apoyo, eficientizando recursos, tecnologias, servicios, comunicación interna y externa, para la modernización de la institución.</t>
  </si>
  <si>
    <t>OE3: Fortalecer la estructura organizativa del Consejo Nacional de Drogas, descentralizando los procesos e incrementando el capital humano para mejorar el desempeño institucional.</t>
  </si>
  <si>
    <t xml:space="preserve">OE5: Mejorar las competencias del recurso humano de la institución, creando estructuras de formación que garanticen la adquisición de las habilidades necesarias, buscando unificar criterios sobre datos y aspectos importantes para el manejo adecuado de las informaciones y procesos institucionales. </t>
  </si>
  <si>
    <t>OE4: Promover la modificación de la legislación vigente sobre drogas, que responda a las exigencias actuales, respetando el enfoque de derechos humanos, género, salud, teniendo en cuenta los sistemas nacionales, constitucionales, jurídicos, administrativos y los convenios internacionales de drogas.</t>
  </si>
  <si>
    <t>OE6: Fortalecer los estándares de calidad aplicado a los procesos estretégicos, misionales y de apoyo, eficientizando recursos, técnologias, servicios, comunicación interna y externa, para la modernización de la institución</t>
  </si>
  <si>
    <t>OE1: Fortalecer e incrementar las intervenciones y progragamas de prevención universal, selectiva e indicativa del uso indebido de drogas basadas en la evidencia, priorizando poblaciones y en situación de riesgo, para la promoción de la salud, prevención, intervención temprana, tratamiento, atención, rehabilitación, intgración social y recuperación.</t>
  </si>
  <si>
    <t>OE8: Fortalecer e incrementar capacitación continua basadas en competencia dirigida al sector educativo y otras organizaciones especializadas para asegurar la articulación de programas de prevención basados en estándares internacionales</t>
  </si>
  <si>
    <t>1.6.16.6</t>
  </si>
  <si>
    <t>1.6.16.7</t>
  </si>
  <si>
    <t>OE8: Fortalecer e incrementar capacitación continua basadas en competencia dirigida al sector educativo y otras organizaciones especializadas para asegurar la articulación de programas de prevención basados en estándares internacionales.</t>
  </si>
  <si>
    <t>OE3: Regular, autorizar y supervisar las instituciones y organizaciones que brindan servicios de prevención, atención y tratamiento para que cumplan con los criterios de calidad establecidos.</t>
  </si>
  <si>
    <t>OE7: Incrementar el acceso de progrmas de intervención temprana, atención, tratamiento, rehabilitación, recuperación e integración social para personas privadas de libertad</t>
  </si>
  <si>
    <t>OE2: Mejoarar la recopilación y diseminación de datos de la Red Nacional de Información, utilizando investigaciones estadísticas y metodologias estandarizadas para aumentar la disponibilidad de información sobre droga.</t>
  </si>
  <si>
    <t>OE3: Medir el proceso, impacto y resultados de las estrategias en reducción de la demanda de drogas, mediante herramientas sistemáticas basadas en criterios establecidos, con la finalidad de verificar su efectividad y retroalimentar para la toma de desiciones.</t>
  </si>
  <si>
    <t>OE1: Aumentar el acceso a información en materia de drogas, generada por medio de métodos efectivos de recopilación sistemática de datos, investigaciones cientificas y metodologias estandarizadas, para formular políticas y/o estrategias en reducción de la demanda y control de la oferta.</t>
  </si>
  <si>
    <t>2.18.34.1</t>
  </si>
  <si>
    <t>2.18.34.2</t>
  </si>
  <si>
    <t>2.18.34.3</t>
  </si>
  <si>
    <t>2.18.34.4</t>
  </si>
  <si>
    <t>2.18.34.5</t>
  </si>
  <si>
    <t>OE1: Promover el intercambio de buenas prácticas en materia de capacitación, especialización y actualización profesional del personal a cargo de la implementación de políticas de la reducción de la demanda y control de la oferta de drogas.</t>
  </si>
  <si>
    <t>RI19</t>
  </si>
  <si>
    <t>PR35: Programas especializados desarrollados</t>
  </si>
  <si>
    <t>OE2: Fortalecer las medidas de coordinación regional a través de la implementación, seguimiento y evaluación de los compromisos asumidos para prevenir delitos conexos asociados al tráfico ilícito de drogas.</t>
  </si>
  <si>
    <t>2.19.35.1</t>
  </si>
  <si>
    <t>2.19.35.2</t>
  </si>
  <si>
    <t>DIRECCIÓN DE ESTRATEGIAS EN PREVENCIÓN DE DROGAS Y PROMOCIÓN DE LA SALUD</t>
  </si>
  <si>
    <t>DIRECCIÓN DE ESTRATEGIAS DE ATENCIÓN TRATAMIENTO E INTEGRACIÓN SOCIAL</t>
  </si>
  <si>
    <t>DIRECCIÓN DE ESTRATEGIAS DE ATENCIÓN, TRATAMIENTO E INTEGRACIÓN SOCIAL</t>
  </si>
  <si>
    <t>Proponer medidas y acciones administrativas para modificar leyes  existenes en materia de drogas y otros delitos relacionados, acorde a lineamientos establecidos en Convensiones y Convenios Internacionales</t>
  </si>
  <si>
    <t>Coordinación para promover la aplicación de los instrumentos internacionales relacionados con el problema de las drogas y delitos relacionados</t>
  </si>
  <si>
    <t>Dirección de Estrategias en Prevención de Drogas y Promoción de Salud/ Dirección en Estrategias de Atención, Rehabilitación e Integración Social</t>
  </si>
  <si>
    <t>Talleres para la revisión de propuesta de Lineamientos a instituciones involucradas.</t>
  </si>
  <si>
    <t>OEA-CICAD, COPOLAD, UNODC, Universidades</t>
  </si>
  <si>
    <t>Actualización de información de Centros de Tratamiento, para propuesta de autorización y registro único</t>
  </si>
  <si>
    <t xml:space="preserve">Coordinación para la revisión adecuación y ejecución del instrumento de recolección de información sobre demanda de tratamiento </t>
  </si>
  <si>
    <t xml:space="preserve">Minuta de reunión              </t>
  </si>
  <si>
    <t>Cantidad de coodinación</t>
  </si>
  <si>
    <t>Conversatorio en Prevención del Uso Indebido de Drogas a Internos del Modelo de Gestión Penitenciaria, Centro de Corrección y Rehabilitación, a traves del PPAC.</t>
  </si>
  <si>
    <t>Conversatorio: Impacto del uso de drogas en la salud física y mental del individuo y en el clima laboral en empresas públicas y privadas en la Región Cibao Norte -PPAL</t>
  </si>
  <si>
    <t>Actividades conmemorativas: Aniversario CND, y Día Internacional de la lucha contra el tráfico y abuso de drogas, 26 de Junio.</t>
  </si>
  <si>
    <t>Conversatorio: Conceptualización, causas y consecuencias del uso de  Drogas, dirigido a estudiantes en la Región Cibao Norte - PPAE</t>
  </si>
  <si>
    <t>Festival Deportivo: Torneos Interligas “Un home run por un deporte sin drogas” en la Región Cibao Norte - PPAD</t>
  </si>
  <si>
    <t>Taller: Rol del entrenador y dirigente deportivo, en la Prevención del uso de drogas -  Ligas deportivas de la Región Cibao Norte -PPAD</t>
  </si>
  <si>
    <t>Conversatorio: Sobre prevención de Drogas. Dirigido a docentes, personal de apoyo y administrativo y padres de estudiantes del la Región Ciabo Norte - PPAE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</si>
</sst>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&quot;RD$&quot;#,##0.00_);[Red]\(&quot;RD$&quot;#,##0.00\)"/>
    <numFmt numFmtId="166" formatCode="_([$€-2]* #,##0.00_);_([$€-2]* \(#,##0.00\);_([$€-2]* &quot;-&quot;??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0"/>
      <name val="Artifex CF"/>
      <family val="3"/>
    </font>
    <font>
      <b/>
      <sz val="16"/>
      <color theme="0"/>
      <name val="Artifex CF"/>
      <family val="3"/>
    </font>
    <font>
      <b/>
      <sz val="12"/>
      <color rgb="FF003876"/>
      <name val="Artifex CF"/>
      <family val="3"/>
    </font>
    <font>
      <sz val="10"/>
      <color theme="1"/>
      <name val="Artifex CF"/>
      <family val="3"/>
    </font>
    <font>
      <b/>
      <sz val="20"/>
      <color theme="0"/>
      <name val="Artifex CF"/>
    </font>
    <font>
      <b/>
      <sz val="12"/>
      <color theme="0"/>
      <name val="Artifex CF"/>
      <family val="3"/>
    </font>
    <font>
      <b/>
      <sz val="11"/>
      <color theme="1"/>
      <name val="Artifex CF"/>
      <family val="3"/>
    </font>
    <font>
      <b/>
      <sz val="22"/>
      <color rgb="FF003876"/>
      <name val="Artifex CF"/>
      <family val="3"/>
    </font>
    <font>
      <b/>
      <sz val="20"/>
      <color rgb="FFFF0000"/>
      <name val="Artifex CF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tifex CF"/>
      <family val="3"/>
    </font>
    <font>
      <sz val="12"/>
      <color theme="1"/>
      <name val="Courier New"/>
      <family val="3"/>
    </font>
    <font>
      <sz val="10"/>
      <color rgb="FFFF0000"/>
      <name val="Courier New"/>
      <family val="3"/>
    </font>
    <font>
      <sz val="11"/>
      <name val="Calibri"/>
      <family val="2"/>
      <scheme val="minor"/>
    </font>
    <font>
      <b/>
      <sz val="11"/>
      <name val="Artifex CF"/>
      <family val="3"/>
    </font>
    <font>
      <sz val="10"/>
      <name val="Courier New"/>
      <family val="3"/>
    </font>
    <font>
      <sz val="20"/>
      <color rgb="FFFF0000"/>
      <name val="Calibri"/>
      <family val="2"/>
      <scheme val="minor"/>
    </font>
    <font>
      <sz val="10"/>
      <color rgb="FF0070C0"/>
      <name val="Arial"/>
      <family val="2"/>
    </font>
    <font>
      <sz val="14"/>
      <color theme="1"/>
      <name val="Calibri"/>
      <family val="2"/>
      <scheme val="minor"/>
    </font>
    <font>
      <sz val="10"/>
      <name val="Artifex CF"/>
      <family val="3"/>
    </font>
    <font>
      <b/>
      <sz val="11"/>
      <color theme="0"/>
      <name val="Artifex CF"/>
      <family val="3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Artifex CF"/>
      <family val="3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tifex CF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3" tint="-0.499984740745262"/>
      </right>
      <top style="thick">
        <color auto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3" tint="-0.499984740745262"/>
      </right>
      <top/>
      <bottom style="thick">
        <color theme="1"/>
      </bottom>
      <diagonal/>
    </border>
    <border>
      <left/>
      <right style="thick">
        <color theme="3" tint="-0.499984740745262"/>
      </right>
      <top style="thick">
        <color theme="1"/>
      </top>
      <bottom/>
      <diagonal/>
    </border>
    <border>
      <left style="thick">
        <color theme="3" tint="-0.499984740745262"/>
      </left>
      <right/>
      <top/>
      <bottom style="thick">
        <color theme="1"/>
      </bottom>
      <diagonal/>
    </border>
    <border>
      <left style="thick">
        <color theme="3" tint="-0.499984740745262"/>
      </left>
      <right/>
      <top style="thick">
        <color theme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rgb="FFFF0000"/>
      </bottom>
      <diagonal/>
    </border>
    <border>
      <left/>
      <right style="thick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3" tint="-0.49998474074526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theme="3" tint="-0.499984740745262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/>
    <xf numFmtId="164" fontId="1" fillId="0" borderId="0" applyFont="0" applyFill="0" applyBorder="0" applyAlignment="0" applyProtection="0"/>
  </cellStyleXfs>
  <cellXfs count="662">
    <xf numFmtId="0" fontId="0" fillId="0" borderId="0" xfId="0"/>
    <xf numFmtId="0" fontId="4" fillId="3" borderId="0" xfId="0" applyFont="1" applyFill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2" xfId="0" applyFill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wrapText="1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166" fontId="8" fillId="0" borderId="0" xfId="1" applyNumberFormat="1" applyFont="1" applyBorder="1" applyAlignment="1">
      <alignment horizontal="center" vertical="center" wrapText="1"/>
    </xf>
    <xf numFmtId="166" fontId="12" fillId="0" borderId="0" xfId="1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Fill="1"/>
    <xf numFmtId="0" fontId="16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0" fontId="16" fillId="0" borderId="0" xfId="0" applyFont="1"/>
    <xf numFmtId="0" fontId="16" fillId="0" borderId="22" xfId="0" applyFont="1" applyBorder="1" applyAlignment="1">
      <alignment horizontal="center" vertical="center" wrapText="1"/>
    </xf>
    <xf numFmtId="0" fontId="0" fillId="0" borderId="0" xfId="0" applyFont="1"/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66" fontId="16" fillId="0" borderId="22" xfId="1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0" fillId="0" borderId="39" xfId="0" applyBorder="1"/>
    <xf numFmtId="0" fontId="23" fillId="4" borderId="38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22" xfId="0" applyFill="1" applyBorder="1" applyAlignment="1">
      <alignment horizontal="left" wrapText="1"/>
    </xf>
    <xf numFmtId="0" fontId="16" fillId="0" borderId="22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22" xfId="0" applyFont="1" applyBorder="1" applyAlignment="1">
      <alignment vertical="center"/>
    </xf>
    <xf numFmtId="0" fontId="0" fillId="0" borderId="23" xfId="0" applyBorder="1" applyAlignment="1">
      <alignment horizontal="left" wrapText="1"/>
    </xf>
    <xf numFmtId="0" fontId="25" fillId="0" borderId="22" xfId="0" applyFont="1" applyFill="1" applyBorder="1" applyAlignment="1">
      <alignment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vertical="center" wrapText="1"/>
    </xf>
    <xf numFmtId="166" fontId="16" fillId="0" borderId="22" xfId="1" applyNumberFormat="1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/>
    </xf>
    <xf numFmtId="0" fontId="16" fillId="0" borderId="22" xfId="0" applyFont="1" applyFill="1" applyBorder="1" applyAlignment="1">
      <alignment horizontal="left" wrapText="1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4" fontId="0" fillId="0" borderId="0" xfId="0" applyNumberFormat="1"/>
    <xf numFmtId="0" fontId="0" fillId="0" borderId="22" xfId="0" applyFill="1" applyBorder="1" applyAlignment="1">
      <alignment horizontal="left" vertical="center" wrapText="1"/>
    </xf>
    <xf numFmtId="0" fontId="25" fillId="0" borderId="22" xfId="0" applyFont="1" applyBorder="1" applyAlignment="1">
      <alignment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5" fillId="0" borderId="23" xfId="0" applyFont="1" applyBorder="1" applyAlignment="1">
      <alignment vertical="center" wrapText="1"/>
    </xf>
    <xf numFmtId="0" fontId="0" fillId="0" borderId="22" xfId="0" applyBorder="1" applyAlignment="1">
      <alignment horizontal="left" wrapText="1"/>
    </xf>
    <xf numFmtId="0" fontId="0" fillId="0" borderId="22" xfId="0" applyFill="1" applyBorder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4" fontId="16" fillId="0" borderId="49" xfId="0" applyNumberFormat="1" applyFont="1" applyFill="1" applyBorder="1" applyAlignment="1">
      <alignment vertical="center"/>
    </xf>
    <xf numFmtId="4" fontId="16" fillId="0" borderId="53" xfId="0" applyNumberFormat="1" applyFont="1" applyFill="1" applyBorder="1" applyAlignment="1">
      <alignment vertical="center"/>
    </xf>
    <xf numFmtId="0" fontId="25" fillId="0" borderId="55" xfId="0" applyFont="1" applyBorder="1" applyAlignment="1">
      <alignment vertical="center" wrapText="1"/>
    </xf>
    <xf numFmtId="0" fontId="25" fillId="0" borderId="55" xfId="0" applyFont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vertical="center"/>
    </xf>
    <xf numFmtId="0" fontId="25" fillId="0" borderId="52" xfId="0" applyFont="1" applyFill="1" applyBorder="1" applyAlignment="1">
      <alignment vertical="center" wrapText="1"/>
    </xf>
    <xf numFmtId="0" fontId="25" fillId="0" borderId="52" xfId="0" applyFont="1" applyBorder="1" applyAlignment="1">
      <alignment vertical="center" wrapText="1"/>
    </xf>
    <xf numFmtId="0" fontId="25" fillId="0" borderId="52" xfId="0" applyFont="1" applyBorder="1" applyAlignment="1">
      <alignment horizontal="center" vertical="center"/>
    </xf>
    <xf numFmtId="0" fontId="25" fillId="0" borderId="58" xfId="0" applyFont="1" applyBorder="1" applyAlignment="1">
      <alignment vertical="center" wrapText="1"/>
    </xf>
    <xf numFmtId="0" fontId="0" fillId="0" borderId="54" xfId="0" applyFill="1" applyBorder="1"/>
    <xf numFmtId="0" fontId="16" fillId="0" borderId="55" xfId="0" applyFont="1" applyBorder="1" applyAlignment="1">
      <alignment horizontal="left" vertical="center" wrapText="1"/>
    </xf>
    <xf numFmtId="0" fontId="16" fillId="0" borderId="55" xfId="0" applyFont="1" applyBorder="1" applyAlignment="1">
      <alignment vertical="center"/>
    </xf>
    <xf numFmtId="0" fontId="16" fillId="0" borderId="55" xfId="0" applyFont="1" applyBorder="1" applyAlignment="1">
      <alignment vertical="center" wrapText="1"/>
    </xf>
    <xf numFmtId="0" fontId="16" fillId="0" borderId="55" xfId="0" applyFont="1" applyBorder="1" applyAlignment="1">
      <alignment horizontal="center" vertical="center"/>
    </xf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16" fillId="0" borderId="52" xfId="0" applyFont="1" applyBorder="1" applyAlignment="1">
      <alignment horizontal="left" vertical="center" wrapText="1"/>
    </xf>
    <xf numFmtId="0" fontId="0" fillId="0" borderId="52" xfId="0" applyBorder="1" applyAlignment="1">
      <alignment vertical="center"/>
    </xf>
    <xf numFmtId="0" fontId="0" fillId="0" borderId="52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2" xfId="0" applyBorder="1"/>
    <xf numFmtId="0" fontId="0" fillId="0" borderId="52" xfId="0" applyBorder="1" applyAlignment="1">
      <alignment horizontal="left"/>
    </xf>
    <xf numFmtId="0" fontId="0" fillId="0" borderId="52" xfId="0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>
      <alignment wrapText="1"/>
    </xf>
    <xf numFmtId="0" fontId="0" fillId="0" borderId="55" xfId="0" applyFill="1" applyBorder="1" applyAlignment="1">
      <alignment vertical="center"/>
    </xf>
    <xf numFmtId="0" fontId="0" fillId="0" borderId="52" xfId="0" applyBorder="1" applyAlignment="1">
      <alignment wrapText="1"/>
    </xf>
    <xf numFmtId="0" fontId="0" fillId="0" borderId="52" xfId="0" applyBorder="1" applyAlignment="1">
      <alignment horizontal="center" vertical="center" wrapText="1"/>
    </xf>
    <xf numFmtId="0" fontId="0" fillId="0" borderId="52" xfId="0" applyFill="1" applyBorder="1" applyAlignment="1">
      <alignment vertical="center"/>
    </xf>
    <xf numFmtId="0" fontId="0" fillId="0" borderId="55" xfId="0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horizontal="left" vertical="center" wrapText="1"/>
    </xf>
    <xf numFmtId="0" fontId="0" fillId="0" borderId="55" xfId="0" applyFill="1" applyBorder="1" applyAlignment="1">
      <alignment horizontal="left" wrapText="1"/>
    </xf>
    <xf numFmtId="0" fontId="0" fillId="0" borderId="55" xfId="0" applyFill="1" applyBorder="1" applyAlignment="1">
      <alignment horizontal="left" vertical="center"/>
    </xf>
    <xf numFmtId="0" fontId="0" fillId="0" borderId="55" xfId="0" applyFill="1" applyBorder="1" applyAlignment="1">
      <alignment horizontal="center" vertical="center"/>
    </xf>
    <xf numFmtId="0" fontId="0" fillId="0" borderId="55" xfId="0" applyFill="1" applyBorder="1"/>
    <xf numFmtId="0" fontId="16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vertical="center" wrapText="1"/>
    </xf>
    <xf numFmtId="0" fontId="16" fillId="0" borderId="52" xfId="0" applyFont="1" applyFill="1" applyBorder="1" applyAlignment="1">
      <alignment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2" xfId="0" applyFont="1" applyFill="1" applyBorder="1"/>
    <xf numFmtId="0" fontId="0" fillId="0" borderId="52" xfId="0" applyFill="1" applyBorder="1" applyAlignment="1">
      <alignment horizontal="left" vertical="center"/>
    </xf>
    <xf numFmtId="0" fontId="24" fillId="0" borderId="55" xfId="0" applyFont="1" applyBorder="1" applyAlignment="1">
      <alignment horizontal="left" vertical="center" wrapText="1"/>
    </xf>
    <xf numFmtId="0" fontId="24" fillId="0" borderId="55" xfId="0" applyFont="1" applyBorder="1" applyAlignment="1">
      <alignment vertical="center" wrapText="1"/>
    </xf>
    <xf numFmtId="0" fontId="24" fillId="0" borderId="55" xfId="0" applyFont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8" fillId="0" borderId="42" xfId="1" applyNumberFormat="1" applyFont="1" applyBorder="1" applyAlignment="1">
      <alignment horizontal="center" vertical="center" wrapText="1"/>
    </xf>
    <xf numFmtId="0" fontId="0" fillId="0" borderId="50" xfId="0" applyFill="1" applyBorder="1" applyAlignment="1">
      <alignment vertical="center"/>
    </xf>
    <xf numFmtId="166" fontId="8" fillId="0" borderId="52" xfId="1" applyNumberFormat="1" applyFont="1" applyBorder="1" applyAlignment="1">
      <alignment horizontal="center" vertical="center" wrapText="1"/>
    </xf>
    <xf numFmtId="166" fontId="8" fillId="0" borderId="55" xfId="1" applyNumberFormat="1" applyFont="1" applyBorder="1" applyAlignment="1">
      <alignment horizontal="center" vertical="center" wrapText="1"/>
    </xf>
    <xf numFmtId="0" fontId="0" fillId="0" borderId="54" xfId="0" applyFill="1" applyBorder="1" applyAlignment="1">
      <alignment vertical="center"/>
    </xf>
    <xf numFmtId="0" fontId="15" fillId="0" borderId="55" xfId="0" applyFont="1" applyBorder="1" applyAlignment="1">
      <alignment horizontal="center" vertical="center" wrapText="1"/>
    </xf>
    <xf numFmtId="166" fontId="16" fillId="0" borderId="55" xfId="1" applyNumberFormat="1" applyFont="1" applyBorder="1" applyAlignment="1">
      <alignment horizontal="left" vertical="center" wrapText="1"/>
    </xf>
    <xf numFmtId="166" fontId="16" fillId="0" borderId="52" xfId="1" applyNumberFormat="1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0" fillId="0" borderId="55" xfId="0" applyFill="1" applyBorder="1" applyAlignment="1">
      <alignment wrapText="1"/>
    </xf>
    <xf numFmtId="0" fontId="16" fillId="0" borderId="52" xfId="0" applyFont="1" applyFill="1" applyBorder="1" applyAlignment="1">
      <alignment horizontal="left" vertical="center"/>
    </xf>
    <xf numFmtId="0" fontId="16" fillId="0" borderId="52" xfId="0" applyFont="1" applyFill="1" applyBorder="1" applyAlignment="1">
      <alignment horizontal="left" wrapText="1"/>
    </xf>
    <xf numFmtId="0" fontId="16" fillId="0" borderId="52" xfId="0" applyFont="1" applyFill="1" applyBorder="1" applyAlignment="1">
      <alignment horizontal="center" vertical="center"/>
    </xf>
    <xf numFmtId="0" fontId="0" fillId="0" borderId="44" xfId="0" applyBorder="1"/>
    <xf numFmtId="0" fontId="0" fillId="0" borderId="54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41" xfId="0" applyBorder="1"/>
    <xf numFmtId="0" fontId="0" fillId="0" borderId="64" xfId="0" applyBorder="1" applyAlignment="1">
      <alignment vertical="center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92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22" xfId="0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54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6" fillId="0" borderId="51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18" fillId="0" borderId="55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wrapText="1"/>
    </xf>
    <xf numFmtId="0" fontId="15" fillId="0" borderId="52" xfId="0" applyFont="1" applyFill="1" applyBorder="1" applyAlignment="1">
      <alignment wrapText="1"/>
    </xf>
    <xf numFmtId="0" fontId="18" fillId="0" borderId="52" xfId="0" applyFont="1" applyFill="1" applyBorder="1" applyAlignment="1">
      <alignment horizontal="center" vertical="center" wrapText="1"/>
    </xf>
    <xf numFmtId="166" fontId="16" fillId="0" borderId="55" xfId="1" applyNumberFormat="1" applyFont="1" applyFill="1" applyBorder="1" applyAlignment="1">
      <alignment horizontal="left" vertical="center" wrapText="1"/>
    </xf>
    <xf numFmtId="166" fontId="16" fillId="0" borderId="52" xfId="1" applyNumberFormat="1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166" fontId="0" fillId="0" borderId="22" xfId="1" applyNumberFormat="1" applyFont="1" applyFill="1" applyBorder="1" applyAlignment="1">
      <alignment horizontal="left" vertical="center" wrapText="1"/>
    </xf>
    <xf numFmtId="164" fontId="16" fillId="0" borderId="0" xfId="2" applyFont="1" applyAlignment="1">
      <alignment vertical="center"/>
    </xf>
    <xf numFmtId="0" fontId="24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vertical="center" wrapText="1"/>
    </xf>
    <xf numFmtId="0" fontId="24" fillId="0" borderId="52" xfId="0" applyFont="1" applyFill="1" applyBorder="1" applyAlignment="1">
      <alignment horizontal="center" vertical="center"/>
    </xf>
    <xf numFmtId="164" fontId="0" fillId="0" borderId="0" xfId="2" applyFont="1"/>
    <xf numFmtId="164" fontId="0" fillId="0" borderId="0" xfId="0" applyNumberFormat="1"/>
    <xf numFmtId="43" fontId="0" fillId="0" borderId="0" xfId="0" applyNumberFormat="1"/>
    <xf numFmtId="0" fontId="8" fillId="0" borderId="33" xfId="1" applyNumberFormat="1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>
      <alignment horizontal="center" wrapText="1"/>
    </xf>
    <xf numFmtId="0" fontId="16" fillId="0" borderId="23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/>
    </xf>
    <xf numFmtId="0" fontId="0" fillId="0" borderId="55" xfId="0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0" fillId="0" borderId="63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166" fontId="8" fillId="0" borderId="42" xfId="1" applyNumberFormat="1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/>
    </xf>
    <xf numFmtId="0" fontId="0" fillId="0" borderId="52" xfId="0" applyFill="1" applyBorder="1" applyAlignment="1">
      <alignment vertical="center" wrapText="1"/>
    </xf>
    <xf numFmtId="0" fontId="0" fillId="0" borderId="55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52" xfId="0" applyFill="1" applyBorder="1" applyAlignment="1">
      <alignment wrapText="1"/>
    </xf>
    <xf numFmtId="0" fontId="0" fillId="3" borderId="55" xfId="0" applyFill="1" applyBorder="1" applyAlignment="1">
      <alignment horizontal="left" vertical="center" wrapText="1"/>
    </xf>
    <xf numFmtId="166" fontId="8" fillId="0" borderId="33" xfId="1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left" wrapText="1"/>
    </xf>
    <xf numFmtId="0" fontId="16" fillId="0" borderId="22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4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55" xfId="0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/>
    </xf>
    <xf numFmtId="164" fontId="16" fillId="0" borderId="56" xfId="2" applyFont="1" applyFill="1" applyBorder="1" applyAlignment="1">
      <alignment vertical="center"/>
    </xf>
    <xf numFmtId="164" fontId="16" fillId="0" borderId="49" xfId="2" applyFont="1" applyFill="1" applyBorder="1" applyAlignment="1">
      <alignment vertical="center"/>
    </xf>
    <xf numFmtId="164" fontId="16" fillId="0" borderId="53" xfId="2" applyFont="1" applyFill="1" applyBorder="1" applyAlignment="1">
      <alignment vertical="center"/>
    </xf>
    <xf numFmtId="164" fontId="0" fillId="0" borderId="59" xfId="2" applyFont="1" applyFill="1" applyBorder="1" applyAlignment="1">
      <alignment vertical="center"/>
    </xf>
    <xf numFmtId="164" fontId="0" fillId="0" borderId="60" xfId="2" applyFont="1" applyFill="1" applyBorder="1" applyAlignment="1">
      <alignment vertical="center"/>
    </xf>
    <xf numFmtId="164" fontId="0" fillId="0" borderId="56" xfId="2" applyFont="1" applyFill="1" applyBorder="1" applyAlignment="1">
      <alignment vertical="center" wrapText="1"/>
    </xf>
    <xf numFmtId="164" fontId="0" fillId="0" borderId="49" xfId="2" applyFont="1" applyFill="1" applyBorder="1" applyAlignment="1">
      <alignment vertical="center" wrapText="1"/>
    </xf>
    <xf numFmtId="164" fontId="0" fillId="0" borderId="60" xfId="2" applyFont="1" applyBorder="1"/>
    <xf numFmtId="164" fontId="0" fillId="0" borderId="56" xfId="2" applyFont="1" applyFill="1" applyBorder="1" applyAlignment="1">
      <alignment vertical="center"/>
    </xf>
    <xf numFmtId="164" fontId="0" fillId="0" borderId="61" xfId="2" applyFont="1" applyFill="1" applyBorder="1" applyAlignment="1">
      <alignment vertical="center"/>
    </xf>
    <xf numFmtId="164" fontId="0" fillId="0" borderId="59" xfId="2" applyFont="1" applyFill="1" applyBorder="1" applyAlignment="1">
      <alignment vertical="center" wrapText="1"/>
    </xf>
    <xf numFmtId="164" fontId="0" fillId="0" borderId="56" xfId="2" applyFont="1" applyFill="1" applyBorder="1"/>
    <xf numFmtId="164" fontId="0" fillId="0" borderId="59" xfId="2" applyFont="1" applyFill="1" applyBorder="1"/>
    <xf numFmtId="164" fontId="0" fillId="0" borderId="60" xfId="2" applyFont="1" applyFill="1" applyBorder="1"/>
    <xf numFmtId="164" fontId="0" fillId="0" borderId="56" xfId="2" applyFont="1" applyFill="1" applyBorder="1" applyAlignment="1">
      <alignment horizontal="right" vertical="center"/>
    </xf>
    <xf numFmtId="164" fontId="0" fillId="0" borderId="59" xfId="2" applyFont="1" applyFill="1" applyBorder="1" applyAlignment="1">
      <alignment horizontal="right" vertical="center"/>
    </xf>
    <xf numFmtId="164" fontId="0" fillId="0" borderId="60" xfId="2" applyFont="1" applyFill="1" applyBorder="1" applyAlignment="1">
      <alignment horizontal="right" vertical="center"/>
    </xf>
    <xf numFmtId="164" fontId="16" fillId="0" borderId="56" xfId="2" applyFont="1" applyFill="1" applyBorder="1"/>
    <xf numFmtId="164" fontId="16" fillId="0" borderId="59" xfId="2" applyFont="1" applyFill="1" applyBorder="1"/>
    <xf numFmtId="164" fontId="16" fillId="0" borderId="59" xfId="2" applyFont="1" applyFill="1" applyBorder="1" applyAlignment="1">
      <alignment vertical="center"/>
    </xf>
    <xf numFmtId="164" fontId="16" fillId="0" borderId="60" xfId="2" applyFont="1" applyFill="1" applyBorder="1" applyAlignment="1">
      <alignment vertical="center"/>
    </xf>
    <xf numFmtId="164" fontId="0" fillId="0" borderId="49" xfId="2" applyFont="1" applyFill="1" applyBorder="1" applyAlignment="1">
      <alignment vertical="center"/>
    </xf>
    <xf numFmtId="164" fontId="13" fillId="0" borderId="59" xfId="2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0" fillId="0" borderId="51" xfId="0" applyFill="1" applyBorder="1" applyAlignment="1">
      <alignment horizontal="center" vertical="center"/>
    </xf>
    <xf numFmtId="0" fontId="0" fillId="0" borderId="54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27" fillId="5" borderId="42" xfId="0" applyFont="1" applyFill="1" applyBorder="1" applyAlignment="1">
      <alignment horizontal="left" vertical="center" wrapText="1"/>
    </xf>
    <xf numFmtId="164" fontId="27" fillId="5" borderId="42" xfId="2" applyFont="1" applyFill="1" applyBorder="1" applyAlignment="1">
      <alignment vertical="center"/>
    </xf>
    <xf numFmtId="0" fontId="11" fillId="0" borderId="55" xfId="0" applyFont="1" applyFill="1" applyBorder="1" applyAlignment="1">
      <alignment vertical="center" wrapText="1"/>
    </xf>
    <xf numFmtId="164" fontId="32" fillId="0" borderId="56" xfId="2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0" borderId="52" xfId="0" applyFont="1" applyBorder="1" applyAlignment="1">
      <alignment horizontal="left"/>
    </xf>
    <xf numFmtId="0" fontId="0" fillId="0" borderId="52" xfId="0" applyFont="1" applyBorder="1" applyAlignment="1">
      <alignment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2" xfId="0" applyFont="1" applyFill="1" applyBorder="1" applyAlignment="1">
      <alignment vertical="center" wrapText="1"/>
    </xf>
    <xf numFmtId="0" fontId="11" fillId="0" borderId="54" xfId="0" applyFont="1" applyFill="1" applyBorder="1" applyAlignment="1">
      <alignment vertical="center" wrapText="1"/>
    </xf>
    <xf numFmtId="0" fontId="11" fillId="0" borderId="50" xfId="0" applyFont="1" applyFill="1" applyBorder="1" applyAlignment="1">
      <alignment vertical="center" wrapText="1"/>
    </xf>
    <xf numFmtId="164" fontId="32" fillId="0" borderId="59" xfId="2" applyFont="1" applyFill="1" applyBorder="1" applyAlignment="1">
      <alignment vertical="center"/>
    </xf>
    <xf numFmtId="0" fontId="11" fillId="0" borderId="51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horizontal="center" vertical="center" wrapText="1"/>
    </xf>
    <xf numFmtId="164" fontId="32" fillId="0" borderId="60" xfId="2" applyFont="1" applyFill="1" applyBorder="1" applyAlignment="1">
      <alignment vertical="center"/>
    </xf>
    <xf numFmtId="0" fontId="0" fillId="0" borderId="54" xfId="0" applyFill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164" fontId="0" fillId="0" borderId="0" xfId="2" applyFont="1" applyFill="1" applyBorder="1" applyAlignment="1">
      <alignment vertical="center"/>
    </xf>
    <xf numFmtId="166" fontId="8" fillId="0" borderId="64" xfId="1" applyNumberFormat="1" applyFont="1" applyFill="1" applyBorder="1" applyAlignment="1">
      <alignment horizontal="center" vertical="center" wrapText="1"/>
    </xf>
    <xf numFmtId="166" fontId="8" fillId="0" borderId="23" xfId="1" applyNumberFormat="1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justify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166" fontId="8" fillId="0" borderId="50" xfId="1" applyNumberFormat="1" applyFont="1" applyFill="1" applyBorder="1" applyAlignment="1">
      <alignment horizontal="center" vertical="center" wrapText="1"/>
    </xf>
    <xf numFmtId="166" fontId="8" fillId="0" borderId="22" xfId="1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justify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9" xfId="0" applyFill="1" applyBorder="1"/>
    <xf numFmtId="0" fontId="0" fillId="0" borderId="70" xfId="0" applyFill="1" applyBorder="1"/>
    <xf numFmtId="0" fontId="0" fillId="0" borderId="72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center" vertical="center" wrapText="1"/>
    </xf>
    <xf numFmtId="0" fontId="0" fillId="0" borderId="70" xfId="0" applyFill="1" applyBorder="1" applyAlignment="1">
      <alignment vertical="center"/>
    </xf>
    <xf numFmtId="164" fontId="0" fillId="0" borderId="71" xfId="2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5" xfId="0" applyFont="1" applyBorder="1" applyAlignment="1">
      <alignment vertical="center" wrapText="1"/>
    </xf>
    <xf numFmtId="0" fontId="0" fillId="0" borderId="55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2" xfId="0" applyFont="1" applyFill="1" applyBorder="1" applyAlignment="1">
      <alignment horizontal="center" vertical="center"/>
    </xf>
    <xf numFmtId="0" fontId="0" fillId="0" borderId="52" xfId="0" applyFont="1" applyBorder="1"/>
    <xf numFmtId="0" fontId="0" fillId="0" borderId="52" xfId="0" applyFont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left" vertical="center" wrapText="1"/>
    </xf>
    <xf numFmtId="0" fontId="15" fillId="0" borderId="55" xfId="0" applyFont="1" applyBorder="1" applyAlignment="1">
      <alignment wrapText="1"/>
    </xf>
    <xf numFmtId="0" fontId="18" fillId="0" borderId="55" xfId="0" applyFont="1" applyBorder="1" applyAlignment="1">
      <alignment horizontal="center" vertical="center" wrapText="1"/>
    </xf>
    <xf numFmtId="0" fontId="15" fillId="0" borderId="52" xfId="0" applyFont="1" applyBorder="1" applyAlignment="1">
      <alignment wrapText="1"/>
    </xf>
    <xf numFmtId="0" fontId="18" fillId="0" borderId="52" xfId="0" applyFont="1" applyBorder="1" applyAlignment="1">
      <alignment horizontal="center" vertical="center" wrapText="1"/>
    </xf>
    <xf numFmtId="166" fontId="1" fillId="0" borderId="42" xfId="1" applyNumberFormat="1" applyFont="1" applyBorder="1" applyAlignment="1">
      <alignment horizontal="center" vertical="center" wrapText="1"/>
    </xf>
    <xf numFmtId="0" fontId="0" fillId="0" borderId="92" xfId="0" applyBorder="1" applyAlignment="1">
      <alignment vertical="center"/>
    </xf>
    <xf numFmtId="0" fontId="12" fillId="0" borderId="55" xfId="0" applyFont="1" applyBorder="1" applyAlignment="1">
      <alignment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27" fillId="4" borderId="42" xfId="0" applyFont="1" applyFill="1" applyBorder="1" applyAlignment="1">
      <alignment vertical="center" wrapText="1"/>
    </xf>
    <xf numFmtId="4" fontId="27" fillId="4" borderId="42" xfId="0" applyNumberFormat="1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164" fontId="0" fillId="0" borderId="59" xfId="2" applyFont="1" applyFill="1" applyBorder="1" applyAlignment="1">
      <alignment horizontal="right"/>
    </xf>
    <xf numFmtId="0" fontId="8" fillId="0" borderId="22" xfId="1" applyNumberFormat="1" applyFont="1" applyFill="1" applyBorder="1" applyAlignment="1">
      <alignment horizontal="center" vertical="center" wrapText="1"/>
    </xf>
    <xf numFmtId="166" fontId="1" fillId="0" borderId="54" xfId="1" applyNumberFormat="1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left" vertical="center"/>
    </xf>
    <xf numFmtId="166" fontId="1" fillId="0" borderId="50" xfId="1" applyNumberFormat="1" applyFont="1" applyBorder="1" applyAlignment="1">
      <alignment horizontal="center" vertical="center" wrapText="1"/>
    </xf>
    <xf numFmtId="166" fontId="1" fillId="0" borderId="57" xfId="1" applyNumberFormat="1" applyFont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22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0" fillId="0" borderId="22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0" fillId="6" borderId="0" xfId="0" applyFill="1" applyBorder="1"/>
    <xf numFmtId="0" fontId="0" fillId="6" borderId="50" xfId="0" applyFill="1" applyBorder="1" applyAlignment="1">
      <alignment vertical="center"/>
    </xf>
    <xf numFmtId="0" fontId="0" fillId="6" borderId="22" xfId="0" applyFill="1" applyBorder="1" applyAlignment="1">
      <alignment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22" xfId="0" applyFill="1" applyBorder="1" applyAlignment="1">
      <alignment horizontal="left" vertical="top" wrapText="1"/>
    </xf>
    <xf numFmtId="164" fontId="0" fillId="6" borderId="59" xfId="2" applyFont="1" applyFill="1" applyBorder="1" applyAlignment="1">
      <alignment vertical="center"/>
    </xf>
    <xf numFmtId="0" fontId="0" fillId="6" borderId="0" xfId="0" applyFill="1"/>
    <xf numFmtId="0" fontId="0" fillId="6" borderId="64" xfId="0" applyFill="1" applyBorder="1" applyAlignment="1">
      <alignment vertical="center"/>
    </xf>
    <xf numFmtId="0" fontId="0" fillId="6" borderId="22" xfId="0" applyFill="1" applyBorder="1" applyAlignment="1">
      <alignment horizontal="left" vertical="center" wrapText="1"/>
    </xf>
    <xf numFmtId="0" fontId="0" fillId="7" borderId="0" xfId="0" applyFill="1" applyBorder="1"/>
    <xf numFmtId="0" fontId="0" fillId="7" borderId="50" xfId="0" applyFill="1" applyBorder="1" applyAlignment="1">
      <alignment vertical="center"/>
    </xf>
    <xf numFmtId="0" fontId="0" fillId="7" borderId="22" xfId="0" applyFill="1" applyBorder="1" applyAlignment="1">
      <alignment vertical="center" wrapText="1"/>
    </xf>
    <xf numFmtId="0" fontId="16" fillId="7" borderId="22" xfId="0" applyFont="1" applyFill="1" applyBorder="1" applyAlignment="1">
      <alignment vertical="center" wrapText="1"/>
    </xf>
    <xf numFmtId="0" fontId="0" fillId="7" borderId="22" xfId="0" applyFill="1" applyBorder="1" applyAlignment="1">
      <alignment horizontal="left" vertical="center" wrapText="1"/>
    </xf>
    <xf numFmtId="0" fontId="0" fillId="7" borderId="22" xfId="0" applyFill="1" applyBorder="1" applyAlignment="1">
      <alignment horizontal="center" vertical="center"/>
    </xf>
    <xf numFmtId="164" fontId="0" fillId="7" borderId="59" xfId="2" applyFont="1" applyFill="1" applyBorder="1" applyAlignment="1">
      <alignment vertical="center"/>
    </xf>
    <xf numFmtId="0" fontId="0" fillId="7" borderId="0" xfId="0" applyFill="1"/>
    <xf numFmtId="0" fontId="0" fillId="0" borderId="22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0" fillId="0" borderId="22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0" fillId="6" borderId="22" xfId="0" applyFill="1" applyBorder="1" applyAlignment="1">
      <alignment horizontal="left" vertical="center" wrapText="1"/>
    </xf>
    <xf numFmtId="0" fontId="0" fillId="6" borderId="41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15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6" fillId="6" borderId="31" xfId="0" applyFont="1" applyFill="1" applyBorder="1" applyAlignment="1">
      <alignment vertical="center" wrapText="1"/>
    </xf>
    <xf numFmtId="0" fontId="0" fillId="6" borderId="50" xfId="0" applyFill="1" applyBorder="1" applyAlignment="1">
      <alignment horizontal="center" vertical="center"/>
    </xf>
    <xf numFmtId="0" fontId="15" fillId="6" borderId="22" xfId="0" applyFont="1" applyFill="1" applyBorder="1" applyAlignment="1">
      <alignment wrapText="1"/>
    </xf>
    <xf numFmtId="166" fontId="16" fillId="6" borderId="22" xfId="1" applyNumberFormat="1" applyFont="1" applyFill="1" applyBorder="1" applyAlignment="1">
      <alignment horizontal="left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16" fillId="6" borderId="50" xfId="0" applyFont="1" applyFill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 vertical="center" wrapText="1"/>
    </xf>
    <xf numFmtId="0" fontId="15" fillId="6" borderId="52" xfId="0" applyFont="1" applyFill="1" applyBorder="1" applyAlignment="1">
      <alignment wrapText="1"/>
    </xf>
    <xf numFmtId="0" fontId="0" fillId="6" borderId="52" xfId="0" applyFill="1" applyBorder="1" applyAlignment="1">
      <alignment vertical="center" wrapText="1"/>
    </xf>
    <xf numFmtId="0" fontId="16" fillId="6" borderId="52" xfId="0" applyFont="1" applyFill="1" applyBorder="1" applyAlignment="1">
      <alignment vertical="center" wrapText="1"/>
    </xf>
    <xf numFmtId="0" fontId="18" fillId="6" borderId="52" xfId="0" applyFont="1" applyFill="1" applyBorder="1" applyAlignment="1">
      <alignment horizontal="center" vertical="center" wrapText="1"/>
    </xf>
    <xf numFmtId="0" fontId="0" fillId="6" borderId="52" xfId="0" applyFill="1" applyBorder="1" applyAlignment="1">
      <alignment horizontal="left" vertical="center" wrapText="1"/>
    </xf>
    <xf numFmtId="164" fontId="0" fillId="6" borderId="60" xfId="2" applyFont="1" applyFill="1" applyBorder="1" applyAlignment="1">
      <alignment vertical="center"/>
    </xf>
    <xf numFmtId="166" fontId="16" fillId="6" borderId="52" xfId="1" applyNumberFormat="1" applyFont="1" applyFill="1" applyBorder="1" applyAlignment="1">
      <alignment horizontal="left" vertical="center" wrapText="1"/>
    </xf>
    <xf numFmtId="166" fontId="0" fillId="6" borderId="22" xfId="1" applyNumberFormat="1" applyFont="1" applyFill="1" applyBorder="1" applyAlignment="1">
      <alignment horizontal="left" vertical="center" wrapText="1"/>
    </xf>
    <xf numFmtId="166" fontId="0" fillId="0" borderId="52" xfId="1" applyNumberFormat="1" applyFont="1" applyFill="1" applyBorder="1" applyAlignment="1">
      <alignment horizontal="left" vertical="center" wrapText="1"/>
    </xf>
    <xf numFmtId="0" fontId="16" fillId="0" borderId="52" xfId="0" applyFont="1" applyBorder="1" applyAlignment="1">
      <alignment horizontal="center" vertical="center"/>
    </xf>
    <xf numFmtId="0" fontId="16" fillId="0" borderId="52" xfId="0" applyFont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0" fillId="0" borderId="5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4" fontId="7" fillId="2" borderId="42" xfId="0" applyNumberFormat="1" applyFont="1" applyFill="1" applyBorder="1" applyAlignment="1">
      <alignment horizontal="center" vertical="center"/>
    </xf>
    <xf numFmtId="4" fontId="7" fillId="2" borderId="42" xfId="0" applyNumberFormat="1" applyFont="1" applyFill="1" applyBorder="1" applyAlignment="1">
      <alignment horizontal="left" vertical="center" wrapText="1"/>
    </xf>
    <xf numFmtId="166" fontId="8" fillId="0" borderId="33" xfId="1" applyNumberFormat="1" applyFont="1" applyBorder="1" applyAlignment="1">
      <alignment horizontal="center" vertical="center" wrapText="1"/>
    </xf>
    <xf numFmtId="0" fontId="0" fillId="0" borderId="55" xfId="0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16" fillId="0" borderId="55" xfId="0" applyFont="1" applyFill="1" applyBorder="1" applyAlignment="1">
      <alignment horizontal="left" vertical="center" wrapText="1"/>
    </xf>
    <xf numFmtId="0" fontId="6" fillId="2" borderId="78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0" xfId="0" applyFont="1" applyFill="1" applyBorder="1" applyAlignment="1" applyProtection="1">
      <alignment horizontal="center" vertical="center" wrapText="1"/>
      <protection locked="0"/>
    </xf>
    <xf numFmtId="0" fontId="6" fillId="2" borderId="79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80" xfId="0" applyFont="1" applyFill="1" applyBorder="1" applyAlignment="1" applyProtection="1">
      <alignment horizontal="center" vertical="center" wrapText="1"/>
      <protection locked="0"/>
    </xf>
    <xf numFmtId="4" fontId="7" fillId="2" borderId="42" xfId="0" applyNumberFormat="1" applyFont="1" applyFill="1" applyBorder="1" applyAlignment="1">
      <alignment horizontal="center" textRotation="90"/>
    </xf>
    <xf numFmtId="0" fontId="0" fillId="0" borderId="0" xfId="0" applyAlignment="1">
      <alignment horizontal="center"/>
    </xf>
    <xf numFmtId="166" fontId="8" fillId="0" borderId="42" xfId="1" applyNumberFormat="1" applyFont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4" fontId="7" fillId="2" borderId="42" xfId="0" applyNumberFormat="1" applyFont="1" applyFill="1" applyBorder="1" applyAlignment="1">
      <alignment horizontal="left" vertical="center"/>
    </xf>
    <xf numFmtId="4" fontId="26" fillId="2" borderId="42" xfId="0" applyNumberFormat="1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9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5" fillId="0" borderId="91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left" vertical="center" wrapText="1"/>
    </xf>
    <xf numFmtId="4" fontId="26" fillId="2" borderId="42" xfId="0" applyNumberFormat="1" applyFont="1" applyFill="1" applyBorder="1" applyAlignment="1">
      <alignment horizontal="left" vertical="center"/>
    </xf>
    <xf numFmtId="4" fontId="26" fillId="2" borderId="42" xfId="0" applyNumberFormat="1" applyFont="1" applyFill="1" applyBorder="1" applyAlignment="1">
      <alignment horizontal="center" vertical="center"/>
    </xf>
    <xf numFmtId="0" fontId="24" fillId="0" borderId="55" xfId="0" applyFont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24" fillId="0" borderId="5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20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21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left" vertical="center"/>
      <protection locked="0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0" fillId="0" borderId="91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5" xfId="0" applyFill="1" applyBorder="1" applyAlignment="1">
      <alignment horizontal="left" vertical="center"/>
    </xf>
    <xf numFmtId="4" fontId="26" fillId="2" borderId="42" xfId="0" applyNumberFormat="1" applyFont="1" applyFill="1" applyBorder="1" applyAlignment="1">
      <alignment horizontal="center" textRotation="90"/>
    </xf>
    <xf numFmtId="0" fontId="16" fillId="3" borderId="55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9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0" fillId="3" borderId="55" xfId="0" applyFill="1" applyBorder="1" applyAlignment="1">
      <alignment horizontal="left" vertical="center" wrapText="1"/>
    </xf>
    <xf numFmtId="0" fontId="0" fillId="6" borderId="22" xfId="0" applyFill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3" borderId="52" xfId="0" applyFill="1" applyBorder="1" applyAlignment="1">
      <alignment horizontal="left" vertical="center" wrapText="1"/>
    </xf>
    <xf numFmtId="4" fontId="31" fillId="2" borderId="42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textRotation="90"/>
    </xf>
    <xf numFmtId="4" fontId="7" fillId="2" borderId="34" xfId="0" applyNumberFormat="1" applyFont="1" applyFill="1" applyBorder="1" applyAlignment="1">
      <alignment horizontal="center" textRotation="90"/>
    </xf>
    <xf numFmtId="4" fontId="7" fillId="2" borderId="75" xfId="0" applyNumberFormat="1" applyFont="1" applyFill="1" applyBorder="1" applyAlignment="1">
      <alignment horizontal="left" vertical="center"/>
    </xf>
    <xf numFmtId="4" fontId="7" fillId="2" borderId="9" xfId="0" applyNumberFormat="1" applyFont="1" applyFill="1" applyBorder="1" applyAlignment="1">
      <alignment horizontal="left" vertical="center"/>
    </xf>
    <xf numFmtId="4" fontId="7" fillId="2" borderId="43" xfId="0" applyNumberFormat="1" applyFont="1" applyFill="1" applyBorder="1" applyAlignment="1">
      <alignment horizontal="left" vertical="center"/>
    </xf>
    <xf numFmtId="4" fontId="7" fillId="2" borderId="44" xfId="0" applyNumberFormat="1" applyFont="1" applyFill="1" applyBorder="1" applyAlignment="1">
      <alignment horizontal="left" vertical="center"/>
    </xf>
    <xf numFmtId="4" fontId="7" fillId="2" borderId="40" xfId="0" applyNumberFormat="1" applyFont="1" applyFill="1" applyBorder="1" applyAlignment="1">
      <alignment horizontal="left" vertical="center"/>
    </xf>
    <xf numFmtId="4" fontId="7" fillId="2" borderId="11" xfId="0" applyNumberFormat="1" applyFont="1" applyFill="1" applyBorder="1" applyAlignment="1">
      <alignment horizontal="left" vertical="center"/>
    </xf>
    <xf numFmtId="4" fontId="7" fillId="2" borderId="6" xfId="0" applyNumberFormat="1" applyFont="1" applyFill="1" applyBorder="1" applyAlignment="1">
      <alignment horizontal="left" vertical="center"/>
    </xf>
    <xf numFmtId="4" fontId="7" fillId="2" borderId="45" xfId="0" applyNumberFormat="1" applyFont="1" applyFill="1" applyBorder="1" applyAlignment="1">
      <alignment horizontal="left" vertical="center"/>
    </xf>
    <xf numFmtId="4" fontId="7" fillId="2" borderId="10" xfId="0" applyNumberFormat="1" applyFont="1" applyFill="1" applyBorder="1" applyAlignment="1">
      <alignment horizontal="left" vertical="center"/>
    </xf>
    <xf numFmtId="4" fontId="7" fillId="2" borderId="12" xfId="0" applyNumberFormat="1" applyFont="1" applyFill="1" applyBorder="1" applyAlignment="1">
      <alignment horizontal="left" vertical="center" wrapText="1"/>
    </xf>
    <xf numFmtId="4" fontId="7" fillId="2" borderId="8" xfId="0" applyNumberFormat="1" applyFont="1" applyFill="1" applyBorder="1" applyAlignment="1">
      <alignment horizontal="left" vertical="center" wrapText="1"/>
    </xf>
    <xf numFmtId="4" fontId="7" fillId="2" borderId="46" xfId="0" applyNumberFormat="1" applyFont="1" applyFill="1" applyBorder="1" applyAlignment="1">
      <alignment horizontal="left" vertic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7" fillId="2" borderId="45" xfId="0" applyNumberFormat="1" applyFont="1" applyFill="1" applyBorder="1" applyAlignment="1">
      <alignment horizontal="left" vertical="center" wrapText="1"/>
    </xf>
    <xf numFmtId="4" fontId="7" fillId="2" borderId="19" xfId="0" applyNumberFormat="1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47" xfId="0" applyNumberFormat="1" applyFont="1" applyFill="1" applyBorder="1" applyAlignment="1">
      <alignment horizontal="left" vertical="center" wrapText="1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48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166" fontId="8" fillId="0" borderId="91" xfId="1" applyNumberFormat="1" applyFont="1" applyBorder="1" applyAlignment="1">
      <alignment horizontal="center" vertical="center" wrapText="1"/>
    </xf>
    <xf numFmtId="166" fontId="8" fillId="0" borderId="28" xfId="1" applyNumberFormat="1" applyFont="1" applyBorder="1" applyAlignment="1">
      <alignment horizontal="center" vertical="center" wrapText="1"/>
    </xf>
    <xf numFmtId="166" fontId="8" fillId="0" borderId="58" xfId="1" applyNumberFormat="1" applyFont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 wrapText="1"/>
    </xf>
    <xf numFmtId="166" fontId="17" fillId="0" borderId="91" xfId="1" applyNumberFormat="1" applyFont="1" applyBorder="1" applyAlignment="1">
      <alignment horizontal="center" vertical="center" wrapText="1"/>
    </xf>
    <xf numFmtId="166" fontId="17" fillId="0" borderId="28" xfId="1" applyNumberFormat="1" applyFont="1" applyBorder="1" applyAlignment="1">
      <alignment horizontal="center" vertical="center" wrapText="1"/>
    </xf>
    <xf numFmtId="166" fontId="17" fillId="0" borderId="58" xfId="1" applyNumberFormat="1" applyFont="1" applyBorder="1" applyAlignment="1">
      <alignment horizontal="center" vertical="center" wrapText="1"/>
    </xf>
    <xf numFmtId="166" fontId="16" fillId="0" borderId="91" xfId="1" applyNumberFormat="1" applyFont="1" applyFill="1" applyBorder="1" applyAlignment="1">
      <alignment horizontal="center" vertical="center" wrapText="1"/>
    </xf>
    <xf numFmtId="166" fontId="16" fillId="0" borderId="28" xfId="1" applyNumberFormat="1" applyFont="1" applyFill="1" applyBorder="1" applyAlignment="1">
      <alignment horizontal="center" vertical="center" wrapText="1"/>
    </xf>
    <xf numFmtId="166" fontId="16" fillId="0" borderId="58" xfId="1" applyNumberFormat="1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left" vertical="top" wrapText="1"/>
    </xf>
    <xf numFmtId="0" fontId="16" fillId="0" borderId="55" xfId="0" applyFont="1" applyFill="1" applyBorder="1" applyAlignment="1">
      <alignment vertical="top" wrapText="1"/>
    </xf>
    <xf numFmtId="0" fontId="0" fillId="6" borderId="22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52" xfId="0" applyFill="1" applyBorder="1" applyAlignment="1">
      <alignment wrapText="1"/>
    </xf>
    <xf numFmtId="166" fontId="0" fillId="0" borderId="55" xfId="1" applyNumberFormat="1" applyFont="1" applyFill="1" applyBorder="1" applyAlignment="1">
      <alignment horizontal="center" vertical="center" wrapText="1"/>
    </xf>
    <xf numFmtId="166" fontId="1" fillId="0" borderId="22" xfId="1" applyNumberFormat="1" applyFont="1" applyFill="1" applyBorder="1" applyAlignment="1">
      <alignment horizontal="center" vertical="center" wrapText="1"/>
    </xf>
    <xf numFmtId="166" fontId="1" fillId="0" borderId="52" xfId="1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top" wrapText="1"/>
    </xf>
    <xf numFmtId="0" fontId="0" fillId="0" borderId="52" xfId="0" applyFill="1" applyBorder="1" applyAlignment="1">
      <alignment vertical="center" wrapText="1"/>
    </xf>
    <xf numFmtId="166" fontId="8" fillId="0" borderId="91" xfId="1" applyNumberFormat="1" applyFont="1" applyFill="1" applyBorder="1" applyAlignment="1">
      <alignment horizontal="center" vertical="center" wrapText="1"/>
    </xf>
    <xf numFmtId="166" fontId="8" fillId="0" borderId="28" xfId="1" applyNumberFormat="1" applyFont="1" applyFill="1" applyBorder="1" applyAlignment="1">
      <alignment horizontal="center" vertical="center" wrapText="1"/>
    </xf>
    <xf numFmtId="166" fontId="8" fillId="0" borderId="58" xfId="1" applyNumberFormat="1" applyFont="1" applyFill="1" applyBorder="1" applyAlignment="1">
      <alignment horizontal="center" vertical="center" wrapText="1"/>
    </xf>
    <xf numFmtId="0" fontId="0" fillId="0" borderId="55" xfId="0" applyFill="1" applyBorder="1" applyAlignment="1">
      <alignment vertical="center" wrapText="1"/>
    </xf>
    <xf numFmtId="0" fontId="0" fillId="0" borderId="55" xfId="0" applyBorder="1" applyAlignment="1">
      <alignment horizontal="left" vertical="top" wrapText="1"/>
    </xf>
    <xf numFmtId="0" fontId="0" fillId="6" borderId="22" xfId="0" applyFill="1" applyBorder="1" applyAlignment="1">
      <alignment horizontal="left" vertical="center" wrapText="1"/>
    </xf>
    <xf numFmtId="166" fontId="1" fillId="0" borderId="55" xfId="1" applyNumberFormat="1" applyFont="1" applyBorder="1" applyAlignment="1">
      <alignment horizontal="center" vertical="center" wrapText="1"/>
    </xf>
    <xf numFmtId="166" fontId="1" fillId="0" borderId="22" xfId="1" applyNumberFormat="1" applyFont="1" applyBorder="1" applyAlignment="1">
      <alignment horizontal="center" vertical="center" wrapText="1"/>
    </xf>
    <xf numFmtId="166" fontId="1" fillId="0" borderId="52" xfId="1" applyNumberFormat="1" applyFont="1" applyBorder="1" applyAlignment="1">
      <alignment horizontal="center" vertical="center" wrapText="1"/>
    </xf>
    <xf numFmtId="0" fontId="0" fillId="0" borderId="25" xfId="0" applyFill="1" applyBorder="1" applyAlignment="1">
      <alignment horizontal="justify" vertical="center" wrapText="1"/>
    </xf>
    <xf numFmtId="0" fontId="0" fillId="0" borderId="26" xfId="0" applyFill="1" applyBorder="1" applyAlignment="1">
      <alignment horizontal="justify" vertical="center" wrapText="1"/>
    </xf>
    <xf numFmtId="0" fontId="0" fillId="0" borderId="27" xfId="0" applyFill="1" applyBorder="1" applyAlignment="1">
      <alignment horizontal="justify" vertical="center" wrapText="1"/>
    </xf>
    <xf numFmtId="0" fontId="0" fillId="0" borderId="63" xfId="0" applyFill="1" applyBorder="1" applyAlignment="1">
      <alignment horizontal="justify" vertical="center" wrapText="1"/>
    </xf>
    <xf numFmtId="0" fontId="0" fillId="0" borderId="65" xfId="0" applyFill="1" applyBorder="1" applyAlignment="1">
      <alignment horizontal="justify" vertical="center" wrapText="1"/>
    </xf>
    <xf numFmtId="0" fontId="0" fillId="0" borderId="66" xfId="0" applyFill="1" applyBorder="1" applyAlignment="1">
      <alignment horizontal="justify" vertical="center" wrapText="1"/>
    </xf>
    <xf numFmtId="0" fontId="0" fillId="0" borderId="52" xfId="0" applyFill="1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7" borderId="22" xfId="0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5" xfId="0" applyFont="1" applyBorder="1" applyAlignment="1">
      <alignment horizontal="left" vertical="center"/>
    </xf>
    <xf numFmtId="0" fontId="0" fillId="0" borderId="7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0" xfId="0" applyBorder="1" applyAlignment="1">
      <alignment horizontal="center"/>
    </xf>
    <xf numFmtId="4" fontId="7" fillId="2" borderId="7" xfId="0" applyNumberFormat="1" applyFont="1" applyFill="1" applyBorder="1" applyAlignment="1">
      <alignment horizontal="left" vertical="center"/>
    </xf>
    <xf numFmtId="4" fontId="7" fillId="2" borderId="12" xfId="0" applyNumberFormat="1" applyFont="1" applyFill="1" applyBorder="1" applyAlignment="1">
      <alignment horizontal="left" vertical="center"/>
    </xf>
    <xf numFmtId="4" fontId="7" fillId="2" borderId="8" xfId="0" applyNumberFormat="1" applyFont="1" applyFill="1" applyBorder="1" applyAlignment="1">
      <alignment horizontal="left" vertical="center"/>
    </xf>
    <xf numFmtId="4" fontId="7" fillId="2" borderId="46" xfId="0" applyNumberFormat="1" applyFont="1" applyFill="1" applyBorder="1" applyAlignment="1">
      <alignment horizontal="left" vertical="center"/>
    </xf>
    <xf numFmtId="0" fontId="0" fillId="0" borderId="30" xfId="0" applyFill="1" applyBorder="1" applyAlignment="1">
      <alignment horizontal="justify" vertical="center" wrapText="1"/>
    </xf>
    <xf numFmtId="0" fontId="0" fillId="0" borderId="31" xfId="0" applyFill="1" applyBorder="1" applyAlignment="1">
      <alignment horizontal="justify" vertical="center" wrapText="1"/>
    </xf>
    <xf numFmtId="0" fontId="0" fillId="0" borderId="32" xfId="0" applyFill="1" applyBorder="1" applyAlignment="1">
      <alignment horizontal="justify" vertical="center" wrapText="1"/>
    </xf>
    <xf numFmtId="0" fontId="0" fillId="0" borderId="72" xfId="0" applyFill="1" applyBorder="1" applyAlignment="1">
      <alignment horizontal="justify" vertical="center" wrapText="1"/>
    </xf>
    <xf numFmtId="0" fontId="0" fillId="0" borderId="68" xfId="0" applyFill="1" applyBorder="1" applyAlignment="1">
      <alignment horizontal="justify" vertical="center" wrapText="1"/>
    </xf>
    <xf numFmtId="0" fontId="0" fillId="0" borderId="73" xfId="0" applyFill="1" applyBorder="1" applyAlignment="1">
      <alignment horizontal="justify" vertical="center" wrapText="1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 wrapText="1"/>
      <protection locked="0"/>
    </xf>
    <xf numFmtId="0" fontId="0" fillId="6" borderId="52" xfId="0" applyFill="1" applyBorder="1" applyAlignment="1">
      <alignment vertical="top" wrapText="1"/>
    </xf>
    <xf numFmtId="0" fontId="0" fillId="6" borderId="52" xfId="0" applyFill="1" applyBorder="1" applyAlignment="1">
      <alignment horizontal="left" vertical="top" wrapText="1"/>
    </xf>
    <xf numFmtId="0" fontId="0" fillId="0" borderId="5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22" xfId="0" applyBorder="1" applyAlignment="1">
      <alignment horizontal="left" wrapText="1"/>
    </xf>
    <xf numFmtId="0" fontId="16" fillId="0" borderId="63" xfId="0" applyFont="1" applyFill="1" applyBorder="1" applyAlignment="1">
      <alignment horizontal="left" vertical="center"/>
    </xf>
    <xf numFmtId="0" fontId="16" fillId="0" borderId="65" xfId="0" applyFont="1" applyFill="1" applyBorder="1" applyAlignment="1">
      <alignment horizontal="left" vertical="center"/>
    </xf>
    <xf numFmtId="0" fontId="16" fillId="0" borderId="66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0" fontId="16" fillId="0" borderId="27" xfId="0" applyFont="1" applyFill="1" applyBorder="1" applyAlignment="1">
      <alignment horizontal="left" vertical="center"/>
    </xf>
    <xf numFmtId="166" fontId="1" fillId="0" borderId="24" xfId="1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28" fillId="4" borderId="67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28" fillId="4" borderId="67" xfId="0" applyFont="1" applyFill="1" applyBorder="1" applyAlignment="1">
      <alignment horizontal="center"/>
    </xf>
    <xf numFmtId="0" fontId="28" fillId="4" borderId="68" xfId="0" applyFont="1" applyFill="1" applyBorder="1" applyAlignment="1">
      <alignment horizontal="center"/>
    </xf>
    <xf numFmtId="0" fontId="28" fillId="4" borderId="90" xfId="0" applyFont="1" applyFill="1" applyBorder="1" applyAlignment="1">
      <alignment horizontal="center"/>
    </xf>
    <xf numFmtId="4" fontId="28" fillId="4" borderId="68" xfId="0" applyNumberFormat="1" applyFont="1" applyFill="1" applyBorder="1" applyAlignment="1">
      <alignment horizontal="center"/>
    </xf>
    <xf numFmtId="4" fontId="28" fillId="4" borderId="90" xfId="0" applyNumberFormat="1" applyFont="1" applyFill="1" applyBorder="1" applyAlignment="1">
      <alignment horizontal="center"/>
    </xf>
    <xf numFmtId="4" fontId="21" fillId="0" borderId="62" xfId="0" applyNumberFormat="1" applyFont="1" applyBorder="1" applyAlignment="1">
      <alignment horizontal="right" vertical="center"/>
    </xf>
    <xf numFmtId="4" fontId="21" fillId="0" borderId="83" xfId="0" applyNumberFormat="1" applyFont="1" applyBorder="1" applyAlignment="1">
      <alignment horizontal="right" vertical="center"/>
    </xf>
    <xf numFmtId="4" fontId="21" fillId="0" borderId="84" xfId="0" applyNumberFormat="1" applyFont="1" applyBorder="1" applyAlignment="1">
      <alignment horizontal="right" vertical="center"/>
    </xf>
    <xf numFmtId="4" fontId="21" fillId="0" borderId="85" xfId="0" applyNumberFormat="1" applyFont="1" applyBorder="1" applyAlignment="1">
      <alignment horizontal="right" vertical="center"/>
    </xf>
    <xf numFmtId="4" fontId="21" fillId="0" borderId="36" xfId="0" applyNumberFormat="1" applyFont="1" applyBorder="1" applyAlignment="1">
      <alignment horizontal="right" vertical="center"/>
    </xf>
    <xf numFmtId="4" fontId="21" fillId="0" borderId="41" xfId="0" applyNumberFormat="1" applyFont="1" applyBorder="1" applyAlignment="1">
      <alignment horizontal="right" vertical="center"/>
    </xf>
    <xf numFmtId="4" fontId="29" fillId="4" borderId="79" xfId="0" applyNumberFormat="1" applyFont="1" applyFill="1" applyBorder="1" applyAlignment="1">
      <alignment horizontal="center" vertical="center"/>
    </xf>
    <xf numFmtId="4" fontId="29" fillId="4" borderId="80" xfId="0" applyNumberFormat="1" applyFont="1" applyFill="1" applyBorder="1" applyAlignment="1">
      <alignment horizontal="center" vertical="center"/>
    </xf>
    <xf numFmtId="0" fontId="21" fillId="0" borderId="78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86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0" fillId="0" borderId="74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9" fillId="3" borderId="81" xfId="0" applyFont="1" applyFill="1" applyBorder="1" applyAlignment="1" applyProtection="1">
      <alignment horizontal="left" vertical="center"/>
      <protection locked="0"/>
    </xf>
    <xf numFmtId="0" fontId="9" fillId="3" borderId="44" xfId="0" applyFont="1" applyFill="1" applyBorder="1" applyAlignment="1" applyProtection="1">
      <alignment horizontal="left" vertical="center"/>
      <protection locked="0"/>
    </xf>
    <xf numFmtId="0" fontId="9" fillId="3" borderId="40" xfId="0" applyFont="1" applyFill="1" applyBorder="1" applyAlignment="1" applyProtection="1">
      <alignment horizontal="left" vertical="center"/>
      <protection locked="0"/>
    </xf>
    <xf numFmtId="0" fontId="9" fillId="3" borderId="82" xfId="0" applyFont="1" applyFill="1" applyBorder="1" applyAlignment="1" applyProtection="1">
      <alignment horizontal="left" vertical="center"/>
      <protection locked="0"/>
    </xf>
    <xf numFmtId="0" fontId="9" fillId="3" borderId="17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left" vertical="center"/>
      <protection locked="0"/>
    </xf>
    <xf numFmtId="0" fontId="9" fillId="3" borderId="80" xfId="0" applyFont="1" applyFill="1" applyBorder="1" applyAlignment="1" applyProtection="1">
      <alignment horizontal="left" vertical="center"/>
      <protection locked="0"/>
    </xf>
    <xf numFmtId="0" fontId="21" fillId="0" borderId="88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89" xfId="0" applyFont="1" applyBorder="1" applyAlignment="1">
      <alignment horizontal="left" vertical="center"/>
    </xf>
  </cellXfs>
  <cellStyles count="3">
    <cellStyle name="Moneda" xfId="2" builtinId="4"/>
    <cellStyle name="Normal" xfId="0" builtinId="0"/>
    <cellStyle name="Normal 2 2" xfId="1" xr:uid="{00000000-0005-0000-0000-000002000000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77274</xdr:colOff>
      <xdr:row>40</xdr:row>
      <xdr:rowOff>153485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97274" cy="777348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8</xdr:row>
      <xdr:rowOff>95250</xdr:rowOff>
    </xdr:from>
    <xdr:to>
      <xdr:col>9</xdr:col>
      <xdr:colOff>9525</xdr:colOff>
      <xdr:row>24</xdr:row>
      <xdr:rowOff>114153</xdr:rowOff>
    </xdr:to>
    <xdr:sp macro="" textlink="">
      <xdr:nvSpPr>
        <xdr:cNvPr id="17" name="Cuadro de texto 6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/>
        </xdr:cNvSpPr>
      </xdr:nvSpPr>
      <xdr:spPr>
        <a:xfrm>
          <a:off x="981075" y="1619250"/>
          <a:ext cx="5886450" cy="306690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3700" b="1">
              <a:solidFill>
                <a:srgbClr val="002060"/>
              </a:solidFill>
              <a:effectLst/>
              <a:latin typeface="Artifex CF Book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3600" b="1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PLAN OPERATIVO ANUAL </a:t>
          </a: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3600" b="1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CONSEJO</a:t>
          </a:r>
          <a:r>
            <a:rPr lang="es-DO" sz="3600" b="1" baseline="0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 NACIONAL DE DROGAS</a:t>
          </a:r>
          <a:endParaRPr lang="es-DO" sz="3600" b="1">
            <a:solidFill>
              <a:srgbClr val="002060"/>
            </a:solidFill>
            <a:effectLst/>
            <a:latin typeface="Artifex CF" panose="0000080000000000000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s-DO" sz="3600" b="1">
            <a:solidFill>
              <a:srgbClr val="002060"/>
            </a:solidFill>
            <a:effectLst/>
            <a:latin typeface="Artifex CF 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3600" b="1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POA</a:t>
          </a:r>
          <a:r>
            <a:rPr lang="es-DO" sz="3600" b="1" baseline="0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 </a:t>
          </a:r>
          <a:r>
            <a:rPr lang="es-DO" sz="3600" b="1">
              <a:solidFill>
                <a:srgbClr val="002060"/>
              </a:solidFill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2022</a:t>
          </a:r>
          <a:endParaRPr lang="en-US" sz="3600" b="1">
            <a:solidFill>
              <a:srgbClr val="002060"/>
            </a:solidFill>
            <a:effectLst/>
            <a:latin typeface="Artifex CF" panose="0000080000000000000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2600">
              <a:solidFill>
                <a:srgbClr val="948A54"/>
              </a:solidFill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190500</xdr:colOff>
      <xdr:row>23</xdr:row>
      <xdr:rowOff>123825</xdr:rowOff>
    </xdr:from>
    <xdr:to>
      <xdr:col>6</xdr:col>
      <xdr:colOff>99970</xdr:colOff>
      <xdr:row>24</xdr:row>
      <xdr:rowOff>39757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4505325"/>
          <a:ext cx="1433470" cy="1064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352425</xdr:colOff>
      <xdr:row>37</xdr:row>
      <xdr:rowOff>142875</xdr:rowOff>
    </xdr:from>
    <xdr:to>
      <xdr:col>8</xdr:col>
      <xdr:colOff>449761</xdr:colOff>
      <xdr:row>40</xdr:row>
      <xdr:rowOff>64226</xdr:rowOff>
    </xdr:to>
    <xdr:sp macro="" textlink="">
      <xdr:nvSpPr>
        <xdr:cNvPr id="19" name="Cuadro de texto 7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/>
        </xdr:cNvSpPr>
      </xdr:nvSpPr>
      <xdr:spPr>
        <a:xfrm>
          <a:off x="1114425" y="7191375"/>
          <a:ext cx="5431336" cy="49285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ES" sz="1400" b="1"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Departamento</a:t>
          </a:r>
          <a:r>
            <a:rPr lang="es-ES" sz="1400" b="1" baseline="0"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 de Planificación y Desarrollo</a:t>
          </a:r>
          <a:endParaRPr lang="en-US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1000" b="1"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s-DO" sz="1000" b="1">
              <a:effectLst/>
              <a:latin typeface="Artifex CF" panose="0000080000000000000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n-US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79375</xdr:rowOff>
    </xdr:from>
    <xdr:to>
      <xdr:col>2</xdr:col>
      <xdr:colOff>1416050</xdr:colOff>
      <xdr:row>6</xdr:row>
      <xdr:rowOff>79375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9375"/>
          <a:ext cx="2178050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358208</xdr:colOff>
      <xdr:row>3</xdr:row>
      <xdr:rowOff>380999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9075"/>
          <a:ext cx="1533525" cy="761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89646</xdr:colOff>
      <xdr:row>1</xdr:row>
      <xdr:rowOff>56029</xdr:rowOff>
    </xdr:from>
    <xdr:to>
      <xdr:col>3</xdr:col>
      <xdr:colOff>443052</xdr:colOff>
      <xdr:row>3</xdr:row>
      <xdr:rowOff>380999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8" y="257735"/>
          <a:ext cx="1451583" cy="72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71437</xdr:rowOff>
    </xdr:from>
    <xdr:to>
      <xdr:col>3</xdr:col>
      <xdr:colOff>431006</xdr:colOff>
      <xdr:row>3</xdr:row>
      <xdr:rowOff>357185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73843"/>
          <a:ext cx="1526381" cy="6905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419100</xdr:colOff>
      <xdr:row>3</xdr:row>
      <xdr:rowOff>380999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9075"/>
          <a:ext cx="1533525" cy="761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1415143</xdr:colOff>
      <xdr:row>2</xdr:row>
      <xdr:rowOff>369509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415143" cy="668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showGridLines="0" tabSelected="1" view="pageBreakPreview" zoomScale="60" zoomScaleNormal="100" workbookViewId="0">
      <selection activeCell="W22" sqref="W22"/>
    </sheetView>
  </sheetViews>
  <sheetFormatPr baseColWidth="10" defaultColWidth="11.42578125" defaultRowHeight="15"/>
  <sheetData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E49"/>
  <sheetViews>
    <sheetView showGridLines="0" view="pageBreakPreview" topLeftCell="A24" zoomScale="120" zoomScaleNormal="100" zoomScaleSheetLayoutView="120" workbookViewId="0">
      <selection activeCell="C29" sqref="C29"/>
    </sheetView>
  </sheetViews>
  <sheetFormatPr baseColWidth="10" defaultColWidth="11.42578125" defaultRowHeight="15"/>
  <cols>
    <col min="1" max="1" width="2.42578125" customWidth="1"/>
    <col min="3" max="3" width="21.7109375" customWidth="1"/>
    <col min="4" max="4" width="54.140625" customWidth="1"/>
  </cols>
  <sheetData>
    <row r="3" spans="2:5">
      <c r="D3" s="413" t="s">
        <v>4</v>
      </c>
    </row>
    <row r="4" spans="2:5" ht="15.75" thickBot="1">
      <c r="D4" s="414"/>
    </row>
    <row r="5" spans="2:5" ht="15.75" thickTop="1">
      <c r="D5" s="415" t="s">
        <v>13</v>
      </c>
    </row>
    <row r="6" spans="2:5">
      <c r="D6" s="415"/>
    </row>
    <row r="9" spans="2:5" ht="15.75" thickBot="1"/>
    <row r="10" spans="2:5" ht="22.5" customHeight="1" thickTop="1">
      <c r="B10" s="411" t="s">
        <v>0</v>
      </c>
      <c r="C10" s="412"/>
      <c r="D10" s="412"/>
    </row>
    <row r="11" spans="2:5">
      <c r="C11" s="2"/>
    </row>
    <row r="12" spans="2:5" ht="16.5">
      <c r="B12" s="1" t="s">
        <v>1</v>
      </c>
      <c r="C12" s="1" t="s">
        <v>2</v>
      </c>
      <c r="D12" s="1" t="s">
        <v>3</v>
      </c>
    </row>
    <row r="14" spans="2:5" ht="18.75" customHeight="1">
      <c r="B14" s="44">
        <v>1</v>
      </c>
      <c r="C14" s="45" t="s">
        <v>32</v>
      </c>
      <c r="D14" s="46" t="s">
        <v>33</v>
      </c>
      <c r="E14" s="43"/>
    </row>
    <row r="15" spans="2:5">
      <c r="C15" s="42" t="s">
        <v>35</v>
      </c>
      <c r="D15" s="4" t="s">
        <v>34</v>
      </c>
    </row>
    <row r="16" spans="2:5">
      <c r="C16" s="3" t="s">
        <v>457</v>
      </c>
      <c r="D16" s="4" t="s">
        <v>458</v>
      </c>
    </row>
    <row r="17" spans="2:4">
      <c r="C17" s="3" t="s">
        <v>37</v>
      </c>
      <c r="D17" s="4" t="s">
        <v>36</v>
      </c>
    </row>
    <row r="18" spans="2:4" ht="27">
      <c r="C18" s="39" t="s">
        <v>41</v>
      </c>
      <c r="D18" s="40" t="s">
        <v>40</v>
      </c>
    </row>
    <row r="19" spans="2:4">
      <c r="C19" s="3" t="s">
        <v>460</v>
      </c>
      <c r="D19" s="4" t="s">
        <v>461</v>
      </c>
    </row>
    <row r="20" spans="2:4">
      <c r="C20" s="39" t="s">
        <v>39</v>
      </c>
      <c r="D20" s="40" t="s">
        <v>38</v>
      </c>
    </row>
    <row r="21" spans="2:4">
      <c r="C21" s="3" t="s">
        <v>42</v>
      </c>
      <c r="D21" s="4" t="s">
        <v>749</v>
      </c>
    </row>
    <row r="22" spans="2:4" ht="15.75">
      <c r="B22" s="47">
        <v>2</v>
      </c>
      <c r="C22" s="48" t="s">
        <v>43</v>
      </c>
      <c r="D22" s="49" t="s">
        <v>44</v>
      </c>
    </row>
    <row r="23" spans="2:4" ht="27">
      <c r="C23" s="41"/>
      <c r="D23" s="4" t="s">
        <v>1378</v>
      </c>
    </row>
    <row r="24" spans="2:4">
      <c r="C24" s="3" t="s">
        <v>5</v>
      </c>
      <c r="D24" s="4" t="s">
        <v>6</v>
      </c>
    </row>
    <row r="25" spans="2:4" ht="30" customHeight="1">
      <c r="C25" s="3" t="s">
        <v>7</v>
      </c>
      <c r="D25" s="4" t="s">
        <v>10</v>
      </c>
    </row>
    <row r="26" spans="2:4" ht="25.5" customHeight="1">
      <c r="C26" s="3" t="s">
        <v>8</v>
      </c>
      <c r="D26" s="4" t="s">
        <v>11</v>
      </c>
    </row>
    <row r="27" spans="2:4">
      <c r="C27" s="3" t="s">
        <v>9</v>
      </c>
      <c r="D27" s="4" t="s">
        <v>12</v>
      </c>
    </row>
    <row r="28" spans="2:4" ht="27">
      <c r="C28" s="3"/>
      <c r="D28" s="4" t="s">
        <v>1379</v>
      </c>
    </row>
    <row r="29" spans="2:4" ht="40.5">
      <c r="C29" s="3" t="s">
        <v>495</v>
      </c>
      <c r="D29" s="40" t="s">
        <v>496</v>
      </c>
    </row>
    <row r="30" spans="2:4">
      <c r="C30" s="3" t="s">
        <v>501</v>
      </c>
      <c r="D30" s="4" t="s">
        <v>497</v>
      </c>
    </row>
    <row r="31" spans="2:4">
      <c r="C31" s="3" t="s">
        <v>502</v>
      </c>
      <c r="D31" s="4" t="s">
        <v>498</v>
      </c>
    </row>
    <row r="32" spans="2:4">
      <c r="C32" s="3" t="s">
        <v>503</v>
      </c>
      <c r="D32" s="4" t="s">
        <v>499</v>
      </c>
    </row>
    <row r="33" spans="2:4">
      <c r="C33" s="3" t="s">
        <v>504</v>
      </c>
      <c r="D33" s="4" t="s">
        <v>500</v>
      </c>
    </row>
    <row r="34" spans="2:4" ht="15.75">
      <c r="B34" s="47">
        <v>3</v>
      </c>
      <c r="C34" s="48" t="s">
        <v>46</v>
      </c>
      <c r="D34" s="49" t="s">
        <v>45</v>
      </c>
    </row>
    <row r="35" spans="2:4">
      <c r="C35" s="3" t="s">
        <v>47</v>
      </c>
      <c r="D35" s="4" t="s">
        <v>48</v>
      </c>
    </row>
    <row r="36" spans="2:4" ht="15.75">
      <c r="B36" s="47">
        <v>4</v>
      </c>
      <c r="C36" s="48" t="s">
        <v>26</v>
      </c>
      <c r="D36" s="49" t="s">
        <v>609</v>
      </c>
    </row>
    <row r="37" spans="2:4">
      <c r="C37" s="39" t="s">
        <v>493</v>
      </c>
      <c r="D37" s="40" t="s">
        <v>494</v>
      </c>
    </row>
    <row r="38" spans="2:4">
      <c r="D38" s="4"/>
    </row>
    <row r="39" spans="2:4">
      <c r="D39" s="4"/>
    </row>
    <row r="40" spans="2:4">
      <c r="D40" s="4"/>
    </row>
    <row r="41" spans="2:4">
      <c r="D41" s="4"/>
    </row>
    <row r="42" spans="2:4">
      <c r="D42" s="4"/>
    </row>
    <row r="43" spans="2:4">
      <c r="D43" s="4"/>
    </row>
    <row r="44" spans="2:4">
      <c r="D44" s="4"/>
    </row>
    <row r="45" spans="2:4">
      <c r="D45" s="4"/>
    </row>
    <row r="46" spans="2:4">
      <c r="D46" s="4"/>
    </row>
    <row r="47" spans="2:4">
      <c r="D47" s="4"/>
    </row>
    <row r="48" spans="2:4">
      <c r="D48" s="4"/>
    </row>
    <row r="49" spans="4:4">
      <c r="D49" s="4"/>
    </row>
  </sheetData>
  <mergeCells count="3">
    <mergeCell ref="B10:D10"/>
    <mergeCell ref="D3:D4"/>
    <mergeCell ref="D5:D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264"/>
  <sheetViews>
    <sheetView showGridLines="0" topLeftCell="B49" zoomScale="70" zoomScaleNormal="70" workbookViewId="0">
      <selection activeCell="J42" sqref="J42:N42"/>
    </sheetView>
  </sheetViews>
  <sheetFormatPr baseColWidth="10" defaultColWidth="11.42578125" defaultRowHeight="15"/>
  <cols>
    <col min="1" max="1" width="2.42578125" customWidth="1"/>
    <col min="2" max="2" width="10.85546875" customWidth="1"/>
    <col min="3" max="3" width="7" customWidth="1"/>
    <col min="4" max="4" width="23.28515625" customWidth="1"/>
    <col min="5" max="5" width="15.5703125" customWidth="1"/>
    <col min="6" max="6" width="18.5703125" customWidth="1"/>
    <col min="7" max="7" width="32.42578125" style="24" customWidth="1"/>
    <col min="8" max="9" width="24.28515625" customWidth="1"/>
    <col min="10" max="10" width="10.42578125" customWidth="1"/>
    <col min="11" max="14" width="4.7109375" customWidth="1"/>
    <col min="15" max="15" width="35.42578125" customWidth="1"/>
    <col min="16" max="16" width="26.5703125" customWidth="1"/>
  </cols>
  <sheetData>
    <row r="1" spans="2:16" ht="15.75" thickBot="1"/>
    <row r="2" spans="2:16" ht="15.75" customHeight="1" thickTop="1">
      <c r="B2" s="480"/>
      <c r="C2" s="481"/>
      <c r="D2" s="482"/>
      <c r="E2" s="463" t="s">
        <v>21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5"/>
    </row>
    <row r="3" spans="2:16" ht="15.75" customHeight="1" thickBot="1">
      <c r="B3" s="483"/>
      <c r="C3" s="438"/>
      <c r="D3" s="484"/>
      <c r="E3" s="466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8"/>
    </row>
    <row r="4" spans="2:16" ht="30.75" thickTop="1" thickBot="1">
      <c r="B4" s="485"/>
      <c r="C4" s="486"/>
      <c r="D4" s="487"/>
      <c r="E4" s="469" t="s">
        <v>188</v>
      </c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5" spans="2:16" ht="15.75" thickTop="1"/>
    <row r="6" spans="2:16" ht="15.75" thickBot="1"/>
    <row r="7" spans="2:16" ht="15.75" thickBot="1">
      <c r="B7" s="472" t="s">
        <v>379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</row>
    <row r="8" spans="2:16" ht="15.75" thickBot="1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</row>
    <row r="9" spans="2:16" ht="27" thickBo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 ht="15.75" thickBot="1">
      <c r="B10" s="489" t="s">
        <v>27</v>
      </c>
      <c r="C10" s="489" t="s">
        <v>28</v>
      </c>
      <c r="D10" s="457" t="s">
        <v>20</v>
      </c>
      <c r="E10" s="457" t="s">
        <v>965</v>
      </c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</row>
    <row r="11" spans="2:16" ht="15.75" thickBot="1">
      <c r="B11" s="489"/>
      <c r="C11" s="489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</row>
    <row r="12" spans="2:16" ht="44.25" customHeight="1" thickBot="1">
      <c r="B12" s="489"/>
      <c r="C12" s="489"/>
      <c r="D12" s="457" t="s">
        <v>19</v>
      </c>
      <c r="E12" s="444" t="s">
        <v>1351</v>
      </c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</row>
    <row r="13" spans="2:16" ht="44.25" customHeight="1" thickBot="1">
      <c r="B13" s="489"/>
      <c r="C13" s="489"/>
      <c r="D13" s="457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</row>
    <row r="14" spans="2:16" ht="15.75" thickBot="1">
      <c r="B14" s="489"/>
      <c r="C14" s="489"/>
      <c r="D14" s="457" t="s">
        <v>24</v>
      </c>
      <c r="E14" s="444" t="s">
        <v>966</v>
      </c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</row>
    <row r="15" spans="2:16" ht="15.75" thickBot="1">
      <c r="B15" s="489"/>
      <c r="C15" s="489"/>
      <c r="D15" s="457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</row>
    <row r="16" spans="2:16" ht="18" thickBot="1">
      <c r="B16" s="489"/>
      <c r="C16" s="489"/>
      <c r="D16" s="458" t="s">
        <v>29</v>
      </c>
      <c r="E16" s="458"/>
      <c r="F16" s="458"/>
      <c r="G16" s="458"/>
      <c r="H16" s="458"/>
      <c r="I16" s="458"/>
      <c r="J16" s="458"/>
      <c r="K16" s="458" t="s">
        <v>30</v>
      </c>
      <c r="L16" s="458"/>
      <c r="M16" s="458"/>
      <c r="N16" s="458"/>
      <c r="O16" s="458" t="s">
        <v>31</v>
      </c>
      <c r="P16" s="458"/>
    </row>
    <row r="17" spans="1:16" ht="32.25" thickBot="1">
      <c r="A17" s="2"/>
      <c r="B17" s="221" t="s">
        <v>14</v>
      </c>
      <c r="C17" s="221" t="s">
        <v>26</v>
      </c>
      <c r="D17" s="439" t="s">
        <v>23</v>
      </c>
      <c r="E17" s="439"/>
      <c r="F17" s="439"/>
      <c r="G17" s="221" t="s">
        <v>642</v>
      </c>
      <c r="H17" s="221" t="s">
        <v>16</v>
      </c>
      <c r="I17" s="221" t="s">
        <v>67</v>
      </c>
      <c r="J17" s="221" t="s">
        <v>17</v>
      </c>
      <c r="K17" s="145">
        <v>1</v>
      </c>
      <c r="L17" s="145">
        <v>2</v>
      </c>
      <c r="M17" s="145">
        <v>3</v>
      </c>
      <c r="N17" s="145">
        <v>4</v>
      </c>
      <c r="O17" s="221" t="s">
        <v>18</v>
      </c>
      <c r="P17" s="221" t="s">
        <v>22</v>
      </c>
    </row>
    <row r="18" spans="1:16" ht="75.75" customHeight="1">
      <c r="A18" s="2"/>
      <c r="B18" s="149" t="s">
        <v>1076</v>
      </c>
      <c r="C18" s="416" t="s">
        <v>1075</v>
      </c>
      <c r="D18" s="459" t="s">
        <v>1021</v>
      </c>
      <c r="E18" s="459"/>
      <c r="F18" s="459"/>
      <c r="G18" s="131" t="s">
        <v>854</v>
      </c>
      <c r="H18" s="132" t="s">
        <v>610</v>
      </c>
      <c r="I18" s="132" t="s">
        <v>68</v>
      </c>
      <c r="J18" s="133">
        <v>1</v>
      </c>
      <c r="K18" s="133">
        <v>0</v>
      </c>
      <c r="L18" s="133">
        <v>0</v>
      </c>
      <c r="M18" s="133">
        <v>1</v>
      </c>
      <c r="N18" s="133">
        <v>0</v>
      </c>
      <c r="O18" s="132" t="s">
        <v>37</v>
      </c>
      <c r="P18" s="237">
        <v>0</v>
      </c>
    </row>
    <row r="19" spans="1:16" s="27" customFormat="1" ht="80.25" customHeight="1">
      <c r="A19" s="50"/>
      <c r="B19" s="146" t="s">
        <v>1077</v>
      </c>
      <c r="C19" s="417"/>
      <c r="D19" s="460" t="s">
        <v>625</v>
      </c>
      <c r="E19" s="460"/>
      <c r="F19" s="460"/>
      <c r="G19" s="215" t="s">
        <v>1063</v>
      </c>
      <c r="H19" s="194" t="s">
        <v>611</v>
      </c>
      <c r="I19" s="194" t="s">
        <v>612</v>
      </c>
      <c r="J19" s="195">
        <v>1</v>
      </c>
      <c r="K19" s="195">
        <v>0</v>
      </c>
      <c r="L19" s="195">
        <v>0</v>
      </c>
      <c r="M19" s="195">
        <v>1</v>
      </c>
      <c r="N19" s="195">
        <v>0</v>
      </c>
      <c r="O19" s="58" t="s">
        <v>1020</v>
      </c>
      <c r="P19" s="256">
        <v>100000</v>
      </c>
    </row>
    <row r="20" spans="1:16" s="27" customFormat="1" ht="75.75" customHeight="1" thickBot="1">
      <c r="A20" s="50"/>
      <c r="B20" s="176" t="s">
        <v>1078</v>
      </c>
      <c r="C20" s="418"/>
      <c r="D20" s="462" t="s">
        <v>1043</v>
      </c>
      <c r="E20" s="462"/>
      <c r="F20" s="462"/>
      <c r="G20" s="196" t="s">
        <v>853</v>
      </c>
      <c r="H20" s="196" t="s">
        <v>624</v>
      </c>
      <c r="I20" s="196" t="s">
        <v>623</v>
      </c>
      <c r="J20" s="197">
        <v>1</v>
      </c>
      <c r="K20" s="197">
        <v>0</v>
      </c>
      <c r="L20" s="197">
        <v>1</v>
      </c>
      <c r="M20" s="197">
        <v>0</v>
      </c>
      <c r="N20" s="197">
        <v>0</v>
      </c>
      <c r="O20" s="89" t="s">
        <v>1124</v>
      </c>
      <c r="P20" s="257">
        <v>300000</v>
      </c>
    </row>
    <row r="21" spans="1:16" s="27" customFormat="1" ht="39" customHeight="1" thickBot="1">
      <c r="A21" s="50"/>
      <c r="B21" s="458" t="s">
        <v>1349</v>
      </c>
      <c r="C21" s="458"/>
      <c r="D21" s="444" t="s">
        <v>1350</v>
      </c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</row>
    <row r="22" spans="1:16" ht="15.75" thickBot="1">
      <c r="B22" s="458" t="s">
        <v>24</v>
      </c>
      <c r="C22" s="458"/>
      <c r="D22" s="457" t="s">
        <v>967</v>
      </c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</row>
    <row r="23" spans="1:16" ht="15.75" thickBot="1">
      <c r="B23" s="458"/>
      <c r="C23" s="458"/>
      <c r="D23" s="457"/>
      <c r="E23" s="457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7"/>
    </row>
    <row r="24" spans="1:16" ht="18" thickBot="1">
      <c r="B24" s="458" t="s">
        <v>29</v>
      </c>
      <c r="C24" s="458"/>
      <c r="D24" s="458"/>
      <c r="E24" s="458"/>
      <c r="F24" s="458"/>
      <c r="G24" s="458"/>
      <c r="H24" s="458"/>
      <c r="I24" s="458"/>
      <c r="J24" s="458"/>
      <c r="K24" s="458" t="s">
        <v>30</v>
      </c>
      <c r="L24" s="458"/>
      <c r="M24" s="458"/>
      <c r="N24" s="458"/>
      <c r="O24" s="458" t="s">
        <v>31</v>
      </c>
      <c r="P24" s="458"/>
    </row>
    <row r="25" spans="1:16" ht="32.25" thickBot="1">
      <c r="B25" s="221" t="s">
        <v>14</v>
      </c>
      <c r="C25" s="221" t="s">
        <v>26</v>
      </c>
      <c r="D25" s="439" t="s">
        <v>23</v>
      </c>
      <c r="E25" s="439"/>
      <c r="F25" s="439"/>
      <c r="G25" s="221" t="s">
        <v>642</v>
      </c>
      <c r="H25" s="221" t="s">
        <v>16</v>
      </c>
      <c r="I25" s="221" t="s">
        <v>67</v>
      </c>
      <c r="J25" s="221" t="s">
        <v>17</v>
      </c>
      <c r="K25" s="145">
        <v>1</v>
      </c>
      <c r="L25" s="145">
        <v>2</v>
      </c>
      <c r="M25" s="145">
        <v>3</v>
      </c>
      <c r="N25" s="145">
        <v>4</v>
      </c>
      <c r="O25" s="221" t="s">
        <v>18</v>
      </c>
      <c r="P25" s="221" t="s">
        <v>22</v>
      </c>
    </row>
    <row r="26" spans="1:16" s="27" customFormat="1" ht="51" customHeight="1">
      <c r="B26" s="274" t="s">
        <v>969</v>
      </c>
      <c r="C26" s="419" t="s">
        <v>968</v>
      </c>
      <c r="D26" s="430" t="s">
        <v>596</v>
      </c>
      <c r="E26" s="430"/>
      <c r="F26" s="430"/>
      <c r="G26" s="275" t="s">
        <v>613</v>
      </c>
      <c r="H26" s="275" t="s">
        <v>614</v>
      </c>
      <c r="I26" s="275" t="s">
        <v>615</v>
      </c>
      <c r="J26" s="276">
        <v>2</v>
      </c>
      <c r="K26" s="276">
        <v>1</v>
      </c>
      <c r="L26" s="276">
        <v>1</v>
      </c>
      <c r="M26" s="276">
        <v>0</v>
      </c>
      <c r="N26" s="276">
        <v>0</v>
      </c>
      <c r="O26" s="275" t="s">
        <v>836</v>
      </c>
      <c r="P26" s="237">
        <v>2000000</v>
      </c>
    </row>
    <row r="27" spans="1:16" ht="73.5" customHeight="1">
      <c r="B27" s="277" t="s">
        <v>970</v>
      </c>
      <c r="C27" s="420"/>
      <c r="D27" s="461" t="s">
        <v>829</v>
      </c>
      <c r="E27" s="461"/>
      <c r="F27" s="461"/>
      <c r="G27" s="278" t="s">
        <v>457</v>
      </c>
      <c r="H27" s="278" t="s">
        <v>614</v>
      </c>
      <c r="I27" s="278" t="s">
        <v>616</v>
      </c>
      <c r="J27" s="279">
        <v>1</v>
      </c>
      <c r="K27" s="279">
        <v>0</v>
      </c>
      <c r="L27" s="279">
        <v>1</v>
      </c>
      <c r="M27" s="279">
        <v>0</v>
      </c>
      <c r="N27" s="279">
        <v>0</v>
      </c>
      <c r="O27" s="278" t="s">
        <v>827</v>
      </c>
      <c r="P27" s="238">
        <v>3000000</v>
      </c>
    </row>
    <row r="28" spans="1:16" s="34" customFormat="1" ht="103.5" customHeight="1">
      <c r="B28" s="277" t="s">
        <v>971</v>
      </c>
      <c r="C28" s="420"/>
      <c r="D28" s="461" t="s">
        <v>830</v>
      </c>
      <c r="E28" s="461"/>
      <c r="F28" s="461"/>
      <c r="G28" s="278" t="s">
        <v>855</v>
      </c>
      <c r="H28" s="278" t="s">
        <v>120</v>
      </c>
      <c r="I28" s="278" t="s">
        <v>617</v>
      </c>
      <c r="J28" s="280">
        <v>6</v>
      </c>
      <c r="K28" s="280">
        <v>0</v>
      </c>
      <c r="L28" s="280">
        <v>3</v>
      </c>
      <c r="M28" s="280">
        <v>3</v>
      </c>
      <c r="N28" s="280">
        <v>0</v>
      </c>
      <c r="O28" s="281" t="s">
        <v>831</v>
      </c>
      <c r="P28" s="238">
        <v>300000</v>
      </c>
    </row>
    <row r="29" spans="1:16" ht="135" customHeight="1" thickBot="1">
      <c r="B29" s="282" t="s">
        <v>972</v>
      </c>
      <c r="C29" s="421"/>
      <c r="D29" s="500" t="s">
        <v>598</v>
      </c>
      <c r="E29" s="500"/>
      <c r="F29" s="500"/>
      <c r="G29" s="283"/>
      <c r="H29" s="284" t="s">
        <v>618</v>
      </c>
      <c r="I29" s="284" t="s">
        <v>619</v>
      </c>
      <c r="J29" s="285">
        <v>9</v>
      </c>
      <c r="K29" s="285">
        <v>0</v>
      </c>
      <c r="L29" s="285">
        <v>4</v>
      </c>
      <c r="M29" s="285">
        <v>5</v>
      </c>
      <c r="N29" s="285">
        <v>0</v>
      </c>
      <c r="O29" s="286" t="s">
        <v>705</v>
      </c>
      <c r="P29" s="239">
        <v>500000</v>
      </c>
    </row>
    <row r="30" spans="1:16" ht="41.25" customHeight="1" thickBot="1">
      <c r="B30" s="458" t="s">
        <v>1349</v>
      </c>
      <c r="C30" s="458"/>
      <c r="D30" s="444" t="s">
        <v>1348</v>
      </c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</row>
    <row r="31" spans="1:16" ht="15.75" thickBot="1">
      <c r="B31" s="458" t="s">
        <v>24</v>
      </c>
      <c r="C31" s="458"/>
      <c r="D31" s="457" t="s">
        <v>973</v>
      </c>
      <c r="E31" s="457"/>
      <c r="F31" s="457"/>
      <c r="G31" s="457"/>
      <c r="H31" s="457"/>
      <c r="I31" s="457"/>
      <c r="J31" s="457"/>
      <c r="K31" s="457"/>
      <c r="L31" s="457"/>
      <c r="M31" s="457"/>
      <c r="N31" s="457"/>
      <c r="O31" s="457"/>
      <c r="P31" s="457"/>
    </row>
    <row r="32" spans="1:16" ht="15.75" thickBot="1">
      <c r="B32" s="458"/>
      <c r="C32" s="458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  <c r="P32" s="457"/>
    </row>
    <row r="33" spans="2:16" ht="18" thickBot="1">
      <c r="B33" s="458" t="s">
        <v>29</v>
      </c>
      <c r="C33" s="458"/>
      <c r="D33" s="458"/>
      <c r="E33" s="458"/>
      <c r="F33" s="458"/>
      <c r="G33" s="458"/>
      <c r="H33" s="458"/>
      <c r="I33" s="458"/>
      <c r="J33" s="458"/>
      <c r="K33" s="458" t="s">
        <v>30</v>
      </c>
      <c r="L33" s="458"/>
      <c r="M33" s="458"/>
      <c r="N33" s="458"/>
      <c r="O33" s="458" t="s">
        <v>31</v>
      </c>
      <c r="P33" s="458"/>
    </row>
    <row r="34" spans="2:16" ht="32.25" thickBot="1">
      <c r="B34" s="228" t="s">
        <v>14</v>
      </c>
      <c r="C34" s="228" t="s">
        <v>26</v>
      </c>
      <c r="D34" s="426" t="s">
        <v>23</v>
      </c>
      <c r="E34" s="426"/>
      <c r="F34" s="426"/>
      <c r="G34" s="228" t="s">
        <v>642</v>
      </c>
      <c r="H34" s="228" t="s">
        <v>16</v>
      </c>
      <c r="I34" s="228" t="s">
        <v>67</v>
      </c>
      <c r="J34" s="228" t="s">
        <v>17</v>
      </c>
      <c r="K34" s="201">
        <v>1</v>
      </c>
      <c r="L34" s="201">
        <v>2</v>
      </c>
      <c r="M34" s="201">
        <v>3</v>
      </c>
      <c r="N34" s="201">
        <v>4</v>
      </c>
      <c r="O34" s="228" t="s">
        <v>18</v>
      </c>
      <c r="P34" s="228" t="s">
        <v>22</v>
      </c>
    </row>
    <row r="35" spans="2:16" ht="55.5" customHeight="1">
      <c r="B35" s="287" t="s">
        <v>1079</v>
      </c>
      <c r="C35" s="446" t="s">
        <v>1074</v>
      </c>
      <c r="D35" s="498" t="s">
        <v>599</v>
      </c>
      <c r="E35" s="498"/>
      <c r="F35" s="498"/>
      <c r="G35" s="269" t="s">
        <v>620</v>
      </c>
      <c r="H35" s="269" t="s">
        <v>618</v>
      </c>
      <c r="I35" s="269" t="s">
        <v>68</v>
      </c>
      <c r="J35" s="361">
        <v>1</v>
      </c>
      <c r="K35" s="361">
        <v>0</v>
      </c>
      <c r="L35" s="361">
        <v>1</v>
      </c>
      <c r="M35" s="361">
        <v>0</v>
      </c>
      <c r="N35" s="361">
        <v>0</v>
      </c>
      <c r="O35" s="269" t="s">
        <v>706</v>
      </c>
      <c r="P35" s="270">
        <v>25000</v>
      </c>
    </row>
    <row r="36" spans="2:16" ht="55.5" customHeight="1">
      <c r="B36" s="288" t="s">
        <v>1080</v>
      </c>
      <c r="C36" s="447"/>
      <c r="D36" s="479" t="s">
        <v>600</v>
      </c>
      <c r="E36" s="479"/>
      <c r="F36" s="479"/>
      <c r="G36" s="272" t="s">
        <v>620</v>
      </c>
      <c r="H36" s="272" t="s">
        <v>618</v>
      </c>
      <c r="I36" s="272" t="s">
        <v>68</v>
      </c>
      <c r="J36" s="271">
        <v>1</v>
      </c>
      <c r="K36" s="271">
        <v>0</v>
      </c>
      <c r="L36" s="271">
        <v>1</v>
      </c>
      <c r="M36" s="271">
        <v>0</v>
      </c>
      <c r="N36" s="271">
        <v>0</v>
      </c>
      <c r="O36" s="272" t="s">
        <v>706</v>
      </c>
      <c r="P36" s="289">
        <v>25000</v>
      </c>
    </row>
    <row r="37" spans="2:16" ht="55.5" customHeight="1">
      <c r="B37" s="288" t="s">
        <v>1081</v>
      </c>
      <c r="C37" s="447"/>
      <c r="D37" s="479" t="s">
        <v>601</v>
      </c>
      <c r="E37" s="479"/>
      <c r="F37" s="479"/>
      <c r="G37" s="272" t="s">
        <v>629</v>
      </c>
      <c r="H37" s="272" t="s">
        <v>618</v>
      </c>
      <c r="I37" s="272" t="s">
        <v>68</v>
      </c>
      <c r="J37" s="271">
        <v>1</v>
      </c>
      <c r="K37" s="271">
        <v>0</v>
      </c>
      <c r="L37" s="271">
        <v>0</v>
      </c>
      <c r="M37" s="271">
        <v>1</v>
      </c>
      <c r="N37" s="271">
        <v>0</v>
      </c>
      <c r="O37" s="272" t="s">
        <v>706</v>
      </c>
      <c r="P37" s="289">
        <v>25000</v>
      </c>
    </row>
    <row r="38" spans="2:16" ht="55.5" customHeight="1">
      <c r="B38" s="288" t="s">
        <v>1082</v>
      </c>
      <c r="C38" s="447"/>
      <c r="D38" s="479" t="s">
        <v>602</v>
      </c>
      <c r="E38" s="479"/>
      <c r="F38" s="479"/>
      <c r="G38" s="272" t="s">
        <v>630</v>
      </c>
      <c r="H38" s="272" t="s">
        <v>618</v>
      </c>
      <c r="I38" s="272" t="s">
        <v>68</v>
      </c>
      <c r="J38" s="271">
        <v>1</v>
      </c>
      <c r="K38" s="271">
        <v>0</v>
      </c>
      <c r="L38" s="271">
        <v>1</v>
      </c>
      <c r="M38" s="271">
        <v>0</v>
      </c>
      <c r="N38" s="271">
        <v>0</v>
      </c>
      <c r="O38" s="272" t="s">
        <v>706</v>
      </c>
      <c r="P38" s="289">
        <v>25000</v>
      </c>
    </row>
    <row r="39" spans="2:16" ht="55.5" customHeight="1">
      <c r="B39" s="288" t="s">
        <v>1083</v>
      </c>
      <c r="C39" s="447"/>
      <c r="D39" s="479" t="s">
        <v>603</v>
      </c>
      <c r="E39" s="479"/>
      <c r="F39" s="479"/>
      <c r="G39" s="272" t="s">
        <v>631</v>
      </c>
      <c r="H39" s="272" t="s">
        <v>618</v>
      </c>
      <c r="I39" s="272" t="s">
        <v>68</v>
      </c>
      <c r="J39" s="271">
        <v>1</v>
      </c>
      <c r="K39" s="271">
        <v>0</v>
      </c>
      <c r="L39" s="271">
        <v>0</v>
      </c>
      <c r="M39" s="271">
        <v>1</v>
      </c>
      <c r="N39" s="271">
        <v>0</v>
      </c>
      <c r="O39" s="272" t="s">
        <v>706</v>
      </c>
      <c r="P39" s="289">
        <v>25000</v>
      </c>
    </row>
    <row r="40" spans="2:16" ht="80.25" customHeight="1">
      <c r="B40" s="288" t="s">
        <v>1084</v>
      </c>
      <c r="C40" s="447"/>
      <c r="D40" s="479" t="s">
        <v>604</v>
      </c>
      <c r="E40" s="479"/>
      <c r="F40" s="479"/>
      <c r="G40" s="272" t="s">
        <v>632</v>
      </c>
      <c r="H40" s="272" t="s">
        <v>618</v>
      </c>
      <c r="I40" s="272" t="s">
        <v>68</v>
      </c>
      <c r="J40" s="271">
        <v>1</v>
      </c>
      <c r="K40" s="271">
        <v>0</v>
      </c>
      <c r="L40" s="271">
        <v>1</v>
      </c>
      <c r="M40" s="271">
        <v>0</v>
      </c>
      <c r="N40" s="271">
        <v>0</v>
      </c>
      <c r="O40" s="272" t="s">
        <v>706</v>
      </c>
      <c r="P40" s="289">
        <v>25000</v>
      </c>
    </row>
    <row r="41" spans="2:16" ht="55.5" customHeight="1">
      <c r="B41" s="288" t="s">
        <v>1085</v>
      </c>
      <c r="C41" s="447"/>
      <c r="D41" s="479" t="s">
        <v>605</v>
      </c>
      <c r="E41" s="479"/>
      <c r="F41" s="479"/>
      <c r="G41" s="272" t="s">
        <v>634</v>
      </c>
      <c r="H41" s="272" t="s">
        <v>618</v>
      </c>
      <c r="I41" s="272" t="s">
        <v>68</v>
      </c>
      <c r="J41" s="271">
        <v>1</v>
      </c>
      <c r="K41" s="271">
        <v>1</v>
      </c>
      <c r="L41" s="271">
        <v>0</v>
      </c>
      <c r="M41" s="271">
        <v>0</v>
      </c>
      <c r="N41" s="271">
        <v>0</v>
      </c>
      <c r="O41" s="272" t="s">
        <v>706</v>
      </c>
      <c r="P41" s="289">
        <v>25000</v>
      </c>
    </row>
    <row r="42" spans="2:16" ht="55.5" customHeight="1">
      <c r="B42" s="288" t="s">
        <v>1086</v>
      </c>
      <c r="C42" s="447"/>
      <c r="D42" s="479" t="s">
        <v>606</v>
      </c>
      <c r="E42" s="479"/>
      <c r="F42" s="479"/>
      <c r="G42" s="272" t="s">
        <v>633</v>
      </c>
      <c r="H42" s="272" t="s">
        <v>618</v>
      </c>
      <c r="I42" s="272" t="s">
        <v>68</v>
      </c>
      <c r="J42" s="362">
        <v>1</v>
      </c>
      <c r="K42" s="362">
        <v>0</v>
      </c>
      <c r="L42" s="362">
        <v>0</v>
      </c>
      <c r="M42" s="362">
        <v>1</v>
      </c>
      <c r="N42" s="362">
        <v>0</v>
      </c>
      <c r="O42" s="272" t="s">
        <v>706</v>
      </c>
      <c r="P42" s="289">
        <v>25000</v>
      </c>
    </row>
    <row r="43" spans="2:16" ht="55.5" customHeight="1" thickBot="1">
      <c r="B43" s="290" t="s">
        <v>1087</v>
      </c>
      <c r="C43" s="448"/>
      <c r="D43" s="499" t="s">
        <v>832</v>
      </c>
      <c r="E43" s="499"/>
      <c r="F43" s="499"/>
      <c r="G43" s="273" t="s">
        <v>833</v>
      </c>
      <c r="H43" s="273" t="s">
        <v>618</v>
      </c>
      <c r="I43" s="273" t="s">
        <v>834</v>
      </c>
      <c r="J43" s="291">
        <v>4</v>
      </c>
      <c r="K43" s="291">
        <v>1</v>
      </c>
      <c r="L43" s="291">
        <v>1</v>
      </c>
      <c r="M43" s="291">
        <v>1</v>
      </c>
      <c r="N43" s="291">
        <v>1</v>
      </c>
      <c r="O43" s="273" t="s">
        <v>835</v>
      </c>
      <c r="P43" s="292">
        <v>25000</v>
      </c>
    </row>
    <row r="44" spans="2:16" ht="55.5" customHeight="1" thickBot="1">
      <c r="B44" s="458" t="s">
        <v>1349</v>
      </c>
      <c r="C44" s="458"/>
      <c r="D44" s="444" t="s">
        <v>1352</v>
      </c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4"/>
      <c r="P44" s="444"/>
    </row>
    <row r="45" spans="2:16" ht="15.75" thickBot="1">
      <c r="B45" s="458" t="s">
        <v>24</v>
      </c>
      <c r="C45" s="458"/>
      <c r="D45" s="457" t="s">
        <v>974</v>
      </c>
      <c r="E45" s="457"/>
      <c r="F45" s="457"/>
      <c r="G45" s="457"/>
      <c r="H45" s="457"/>
      <c r="I45" s="457"/>
      <c r="J45" s="457"/>
      <c r="K45" s="457"/>
      <c r="L45" s="457"/>
      <c r="M45" s="457"/>
      <c r="N45" s="457"/>
      <c r="O45" s="457"/>
      <c r="P45" s="457"/>
    </row>
    <row r="46" spans="2:16" ht="15.75" thickBot="1">
      <c r="B46" s="458"/>
      <c r="C46" s="458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7"/>
    </row>
    <row r="47" spans="2:16" ht="18" thickBot="1">
      <c r="B47" s="458" t="s">
        <v>29</v>
      </c>
      <c r="C47" s="458"/>
      <c r="D47" s="458"/>
      <c r="E47" s="458"/>
      <c r="F47" s="458"/>
      <c r="G47" s="458"/>
      <c r="H47" s="458"/>
      <c r="I47" s="458"/>
      <c r="J47" s="458"/>
      <c r="K47" s="458" t="s">
        <v>30</v>
      </c>
      <c r="L47" s="458"/>
      <c r="M47" s="458"/>
      <c r="N47" s="458"/>
      <c r="O47" s="458" t="s">
        <v>31</v>
      </c>
      <c r="P47" s="458"/>
    </row>
    <row r="48" spans="2:16" ht="32.25" thickBot="1">
      <c r="B48" s="221" t="s">
        <v>14</v>
      </c>
      <c r="C48" s="221" t="s">
        <v>26</v>
      </c>
      <c r="D48" s="439" t="s">
        <v>23</v>
      </c>
      <c r="E48" s="439"/>
      <c r="F48" s="439"/>
      <c r="G48" s="221" t="s">
        <v>642</v>
      </c>
      <c r="H48" s="221" t="s">
        <v>16</v>
      </c>
      <c r="I48" s="221" t="s">
        <v>67</v>
      </c>
      <c r="J48" s="221" t="s">
        <v>17</v>
      </c>
      <c r="K48" s="145">
        <v>1</v>
      </c>
      <c r="L48" s="145">
        <v>2</v>
      </c>
      <c r="M48" s="145">
        <v>3</v>
      </c>
      <c r="N48" s="145">
        <v>4</v>
      </c>
      <c r="O48" s="221" t="s">
        <v>18</v>
      </c>
      <c r="P48" s="221" t="s">
        <v>22</v>
      </c>
    </row>
    <row r="49" spans="1:16" ht="77.25" customHeight="1">
      <c r="B49" s="274" t="s">
        <v>976</v>
      </c>
      <c r="C49" s="453" t="s">
        <v>975</v>
      </c>
      <c r="D49" s="429" t="s">
        <v>607</v>
      </c>
      <c r="E49" s="429"/>
      <c r="F49" s="429"/>
      <c r="G49" s="86" t="s">
        <v>457</v>
      </c>
      <c r="H49" s="86" t="s">
        <v>621</v>
      </c>
      <c r="I49" s="86" t="s">
        <v>622</v>
      </c>
      <c r="J49" s="87">
        <v>1</v>
      </c>
      <c r="K49" s="87">
        <v>0</v>
      </c>
      <c r="L49" s="87">
        <v>1</v>
      </c>
      <c r="M49" s="87">
        <v>0</v>
      </c>
      <c r="N49" s="87">
        <v>0</v>
      </c>
      <c r="O49" s="86" t="s">
        <v>341</v>
      </c>
      <c r="P49" s="88">
        <v>5000</v>
      </c>
    </row>
    <row r="50" spans="1:16" ht="77.25" customHeight="1">
      <c r="B50" s="277" t="s">
        <v>977</v>
      </c>
      <c r="C50" s="454"/>
      <c r="D50" s="475" t="s">
        <v>823</v>
      </c>
      <c r="E50" s="475"/>
      <c r="F50" s="475"/>
      <c r="G50" s="75" t="s">
        <v>635</v>
      </c>
      <c r="H50" s="75" t="s">
        <v>621</v>
      </c>
      <c r="I50" s="75" t="s">
        <v>636</v>
      </c>
      <c r="J50" s="59">
        <v>1</v>
      </c>
      <c r="K50" s="59">
        <v>0</v>
      </c>
      <c r="L50" s="59">
        <v>0</v>
      </c>
      <c r="M50" s="59">
        <v>1</v>
      </c>
      <c r="N50" s="59">
        <v>0</v>
      </c>
      <c r="O50" s="78" t="s">
        <v>341</v>
      </c>
      <c r="P50" s="84">
        <v>5000</v>
      </c>
    </row>
    <row r="51" spans="1:16" ht="77.25" customHeight="1">
      <c r="B51" s="277" t="s">
        <v>978</v>
      </c>
      <c r="C51" s="454"/>
      <c r="D51" s="475" t="s">
        <v>637</v>
      </c>
      <c r="E51" s="475"/>
      <c r="F51" s="475"/>
      <c r="G51" s="75" t="s">
        <v>635</v>
      </c>
      <c r="H51" s="75" t="s">
        <v>639</v>
      </c>
      <c r="I51" s="60" t="s">
        <v>638</v>
      </c>
      <c r="J51" s="61">
        <v>1</v>
      </c>
      <c r="K51" s="61">
        <v>0</v>
      </c>
      <c r="L51" s="61">
        <v>1</v>
      </c>
      <c r="M51" s="61">
        <v>0</v>
      </c>
      <c r="N51" s="61">
        <v>0</v>
      </c>
      <c r="O51" s="75" t="s">
        <v>706</v>
      </c>
      <c r="P51" s="84">
        <v>150000</v>
      </c>
    </row>
    <row r="52" spans="1:16" ht="77.25" customHeight="1" thickBot="1">
      <c r="B52" s="282" t="s">
        <v>979</v>
      </c>
      <c r="C52" s="455"/>
      <c r="D52" s="456" t="s">
        <v>608</v>
      </c>
      <c r="E52" s="456"/>
      <c r="F52" s="456"/>
      <c r="G52" s="90" t="s">
        <v>635</v>
      </c>
      <c r="H52" s="90" t="s">
        <v>621</v>
      </c>
      <c r="I52" s="90" t="s">
        <v>622</v>
      </c>
      <c r="J52" s="91">
        <v>1</v>
      </c>
      <c r="K52" s="91">
        <v>1</v>
      </c>
      <c r="L52" s="91">
        <v>0</v>
      </c>
      <c r="M52" s="91">
        <v>0</v>
      </c>
      <c r="N52" s="91">
        <v>0</v>
      </c>
      <c r="O52" s="92" t="s">
        <v>341</v>
      </c>
      <c r="P52" s="85">
        <v>25000</v>
      </c>
    </row>
    <row r="53" spans="1:16">
      <c r="B53" s="160"/>
    </row>
    <row r="55" spans="1:16" ht="15.75" thickBot="1"/>
    <row r="56" spans="1:16" ht="15.75" customHeight="1">
      <c r="B56" s="431" t="s">
        <v>290</v>
      </c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3"/>
    </row>
    <row r="57" spans="1:16" ht="15.75" customHeight="1" thickBot="1">
      <c r="B57" s="434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6"/>
    </row>
    <row r="58" spans="1:16" ht="15.75" customHeight="1" thickBo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16.5" customHeight="1" thickBot="1">
      <c r="A59" s="2"/>
      <c r="B59" s="437" t="s">
        <v>27</v>
      </c>
      <c r="C59" s="437" t="s">
        <v>28</v>
      </c>
      <c r="D59" s="443" t="s">
        <v>20</v>
      </c>
      <c r="E59" s="443" t="s">
        <v>965</v>
      </c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</row>
    <row r="60" spans="1:16" ht="16.5" customHeight="1" thickBot="1">
      <c r="A60" s="2"/>
      <c r="B60" s="437"/>
      <c r="C60" s="437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3"/>
      <c r="P60" s="443"/>
    </row>
    <row r="61" spans="1:16" ht="41.25" customHeight="1" thickBot="1">
      <c r="A61" s="2"/>
      <c r="B61" s="437"/>
      <c r="C61" s="437"/>
      <c r="D61" s="443" t="s">
        <v>19</v>
      </c>
      <c r="E61" s="425" t="s">
        <v>1353</v>
      </c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</row>
    <row r="62" spans="1:16" ht="36" customHeight="1" thickBot="1">
      <c r="A62" s="2"/>
      <c r="B62" s="437"/>
      <c r="C62" s="437"/>
      <c r="D62" s="443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</row>
    <row r="63" spans="1:16" ht="21" customHeight="1" thickBot="1">
      <c r="A63" s="2"/>
      <c r="B63" s="437"/>
      <c r="C63" s="437"/>
      <c r="D63" s="443" t="s">
        <v>24</v>
      </c>
      <c r="E63" s="425" t="s">
        <v>967</v>
      </c>
      <c r="F63" s="425"/>
      <c r="G63" s="425"/>
      <c r="H63" s="425"/>
      <c r="I63" s="425"/>
      <c r="J63" s="425"/>
      <c r="K63" s="425"/>
      <c r="L63" s="425"/>
      <c r="M63" s="425"/>
      <c r="N63" s="425"/>
      <c r="O63" s="425"/>
      <c r="P63" s="425"/>
    </row>
    <row r="64" spans="1:16" ht="18.75" customHeight="1" thickBot="1">
      <c r="A64" s="2"/>
      <c r="B64" s="437"/>
      <c r="C64" s="437"/>
      <c r="D64" s="443"/>
      <c r="E64" s="425"/>
      <c r="F64" s="425"/>
      <c r="G64" s="425"/>
      <c r="H64" s="425"/>
      <c r="I64" s="425"/>
      <c r="J64" s="425"/>
      <c r="K64" s="425"/>
      <c r="L64" s="425"/>
      <c r="M64" s="425"/>
      <c r="N64" s="425"/>
      <c r="O64" s="425"/>
      <c r="P64" s="425"/>
    </row>
    <row r="65" spans="1:16" ht="30.75" customHeight="1" thickBot="1">
      <c r="A65" s="2"/>
      <c r="B65" s="437"/>
      <c r="C65" s="437"/>
      <c r="D65" s="424" t="s">
        <v>29</v>
      </c>
      <c r="E65" s="424"/>
      <c r="F65" s="424"/>
      <c r="G65" s="424"/>
      <c r="H65" s="424"/>
      <c r="I65" s="424"/>
      <c r="J65" s="424"/>
      <c r="K65" s="424" t="s">
        <v>30</v>
      </c>
      <c r="L65" s="424"/>
      <c r="M65" s="424"/>
      <c r="N65" s="424"/>
      <c r="O65" s="424" t="s">
        <v>31</v>
      </c>
      <c r="P65" s="424"/>
    </row>
    <row r="66" spans="1:16" ht="32.25" thickBot="1">
      <c r="A66" s="2"/>
      <c r="B66" s="221" t="s">
        <v>14</v>
      </c>
      <c r="C66" s="221" t="s">
        <v>26</v>
      </c>
      <c r="D66" s="439" t="s">
        <v>23</v>
      </c>
      <c r="E66" s="439"/>
      <c r="F66" s="439"/>
      <c r="G66" s="221" t="s">
        <v>642</v>
      </c>
      <c r="H66" s="221" t="s">
        <v>16</v>
      </c>
      <c r="I66" s="221" t="s">
        <v>67</v>
      </c>
      <c r="J66" s="221" t="s">
        <v>17</v>
      </c>
      <c r="K66" s="145">
        <v>1</v>
      </c>
      <c r="L66" s="145">
        <v>2</v>
      </c>
      <c r="M66" s="145">
        <v>3</v>
      </c>
      <c r="N66" s="145">
        <v>4</v>
      </c>
      <c r="O66" s="221" t="s">
        <v>18</v>
      </c>
      <c r="P66" s="221" t="s">
        <v>22</v>
      </c>
    </row>
    <row r="67" spans="1:16" ht="55.5" customHeight="1">
      <c r="A67" s="2"/>
      <c r="B67" s="274" t="s">
        <v>980</v>
      </c>
      <c r="C67" s="495" t="s">
        <v>968</v>
      </c>
      <c r="D67" s="490" t="s">
        <v>291</v>
      </c>
      <c r="E67" s="490"/>
      <c r="F67" s="490"/>
      <c r="G67" s="94"/>
      <c r="H67" s="95" t="s">
        <v>113</v>
      </c>
      <c r="I67" s="96" t="s">
        <v>292</v>
      </c>
      <c r="J67" s="97">
        <v>4</v>
      </c>
      <c r="K67" s="236">
        <v>1</v>
      </c>
      <c r="L67" s="97">
        <v>1</v>
      </c>
      <c r="M67" s="97">
        <v>1</v>
      </c>
      <c r="N67" s="97">
        <v>1</v>
      </c>
      <c r="O67" s="96" t="s">
        <v>828</v>
      </c>
      <c r="P67" s="237">
        <v>500000</v>
      </c>
    </row>
    <row r="68" spans="1:16" ht="49.5" customHeight="1">
      <c r="A68" s="2"/>
      <c r="B68" s="265" t="s">
        <v>981</v>
      </c>
      <c r="C68" s="496"/>
      <c r="D68" s="491" t="s">
        <v>293</v>
      </c>
      <c r="E68" s="491"/>
      <c r="F68" s="491"/>
      <c r="G68" s="28" t="s">
        <v>294</v>
      </c>
      <c r="H68" s="56" t="s">
        <v>113</v>
      </c>
      <c r="I68" s="28" t="s">
        <v>295</v>
      </c>
      <c r="J68" s="29">
        <v>4</v>
      </c>
      <c r="K68" s="69">
        <v>1</v>
      </c>
      <c r="L68" s="29">
        <v>1</v>
      </c>
      <c r="M68" s="29">
        <v>1</v>
      </c>
      <c r="N68" s="29">
        <v>1</v>
      </c>
      <c r="O68" s="178" t="s">
        <v>342</v>
      </c>
      <c r="P68" s="240">
        <v>50000</v>
      </c>
    </row>
    <row r="69" spans="1:16" ht="42" customHeight="1">
      <c r="A69" s="2"/>
      <c r="B69" s="265" t="s">
        <v>982</v>
      </c>
      <c r="C69" s="496"/>
      <c r="D69" s="449" t="s">
        <v>296</v>
      </c>
      <c r="E69" s="449"/>
      <c r="F69" s="449"/>
      <c r="G69" s="178" t="s">
        <v>297</v>
      </c>
      <c r="H69" s="7" t="s">
        <v>329</v>
      </c>
      <c r="I69" s="178" t="s">
        <v>298</v>
      </c>
      <c r="J69" s="8">
        <v>5</v>
      </c>
      <c r="K69" s="10">
        <v>1</v>
      </c>
      <c r="L69" s="8">
        <v>2</v>
      </c>
      <c r="M69" s="8">
        <v>1</v>
      </c>
      <c r="N69" s="8">
        <v>1</v>
      </c>
      <c r="O69" s="178" t="s">
        <v>343</v>
      </c>
      <c r="P69" s="240">
        <v>200000</v>
      </c>
    </row>
    <row r="70" spans="1:16" ht="43.5" customHeight="1">
      <c r="A70" s="2"/>
      <c r="B70" s="265" t="s">
        <v>983</v>
      </c>
      <c r="C70" s="496"/>
      <c r="D70" s="449" t="s">
        <v>299</v>
      </c>
      <c r="E70" s="449"/>
      <c r="F70" s="449"/>
      <c r="G70" s="209"/>
      <c r="H70" s="7" t="s">
        <v>113</v>
      </c>
      <c r="I70" s="178" t="s">
        <v>300</v>
      </c>
      <c r="J70" s="8">
        <v>1</v>
      </c>
      <c r="K70" s="10">
        <v>1</v>
      </c>
      <c r="L70" s="8">
        <v>0</v>
      </c>
      <c r="M70" s="8">
        <v>0</v>
      </c>
      <c r="N70" s="8">
        <v>0</v>
      </c>
      <c r="O70" s="178" t="s">
        <v>344</v>
      </c>
      <c r="P70" s="240">
        <v>250000</v>
      </c>
    </row>
    <row r="71" spans="1:16" ht="58.5" customHeight="1">
      <c r="A71" s="2"/>
      <c r="B71" s="265" t="s">
        <v>984</v>
      </c>
      <c r="C71" s="496"/>
      <c r="D71" s="449" t="s">
        <v>325</v>
      </c>
      <c r="E71" s="449"/>
      <c r="F71" s="449"/>
      <c r="G71" s="209"/>
      <c r="H71" s="7" t="s">
        <v>330</v>
      </c>
      <c r="I71" s="178" t="s">
        <v>327</v>
      </c>
      <c r="J71" s="8">
        <v>1</v>
      </c>
      <c r="K71" s="10">
        <v>1</v>
      </c>
      <c r="L71" s="8">
        <v>0</v>
      </c>
      <c r="M71" s="8">
        <v>0</v>
      </c>
      <c r="N71" s="8">
        <v>0</v>
      </c>
      <c r="O71" s="7" t="s">
        <v>341</v>
      </c>
      <c r="P71" s="240">
        <v>5000</v>
      </c>
    </row>
    <row r="72" spans="1:16" ht="57.75" customHeight="1" thickBot="1">
      <c r="A72" s="2"/>
      <c r="B72" s="266" t="s">
        <v>985</v>
      </c>
      <c r="C72" s="497"/>
      <c r="D72" s="473" t="s">
        <v>326</v>
      </c>
      <c r="E72" s="473"/>
      <c r="F72" s="473"/>
      <c r="G72" s="101" t="s">
        <v>640</v>
      </c>
      <c r="H72" s="102" t="s">
        <v>113</v>
      </c>
      <c r="I72" s="103" t="s">
        <v>328</v>
      </c>
      <c r="J72" s="104">
        <v>3</v>
      </c>
      <c r="K72" s="134">
        <v>0</v>
      </c>
      <c r="L72" s="104">
        <v>1</v>
      </c>
      <c r="M72" s="104">
        <v>1</v>
      </c>
      <c r="N72" s="104">
        <v>1</v>
      </c>
      <c r="O72" s="103" t="s">
        <v>343</v>
      </c>
      <c r="P72" s="241">
        <v>300000</v>
      </c>
    </row>
    <row r="73" spans="1:16" ht="57.75" customHeight="1" thickBot="1">
      <c r="A73" s="2"/>
      <c r="B73" s="458" t="s">
        <v>1349</v>
      </c>
      <c r="C73" s="458"/>
      <c r="D73" s="444" t="s">
        <v>1352</v>
      </c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</row>
    <row r="74" spans="1:16" ht="15.75" customHeight="1" thickBot="1">
      <c r="A74" s="2"/>
      <c r="B74" s="424" t="s">
        <v>24</v>
      </c>
      <c r="C74" s="424"/>
      <c r="D74" s="443" t="s">
        <v>974</v>
      </c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</row>
    <row r="75" spans="1:16" ht="15.75" customHeight="1" thickBot="1">
      <c r="A75" s="2"/>
      <c r="B75" s="424"/>
      <c r="C75" s="424"/>
      <c r="D75" s="443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443"/>
      <c r="P75" s="443"/>
    </row>
    <row r="76" spans="1:16" ht="17.25" thickBot="1">
      <c r="A76" s="2"/>
      <c r="B76" s="424" t="s">
        <v>29</v>
      </c>
      <c r="C76" s="424"/>
      <c r="D76" s="424"/>
      <c r="E76" s="424"/>
      <c r="F76" s="424"/>
      <c r="G76" s="424"/>
      <c r="H76" s="424"/>
      <c r="I76" s="424"/>
      <c r="J76" s="424"/>
      <c r="K76" s="424" t="s">
        <v>30</v>
      </c>
      <c r="L76" s="424"/>
      <c r="M76" s="424"/>
      <c r="N76" s="424"/>
      <c r="O76" s="424" t="s">
        <v>31</v>
      </c>
      <c r="P76" s="424"/>
    </row>
    <row r="77" spans="1:16" ht="32.25" thickBot="1">
      <c r="A77" s="2"/>
      <c r="B77" s="221" t="s">
        <v>14</v>
      </c>
      <c r="C77" s="221" t="s">
        <v>26</v>
      </c>
      <c r="D77" s="439" t="s">
        <v>23</v>
      </c>
      <c r="E77" s="439"/>
      <c r="F77" s="439"/>
      <c r="G77" s="221" t="s">
        <v>642</v>
      </c>
      <c r="H77" s="221" t="s">
        <v>16</v>
      </c>
      <c r="I77" s="221" t="s">
        <v>67</v>
      </c>
      <c r="J77" s="221" t="s">
        <v>17</v>
      </c>
      <c r="K77" s="145">
        <v>1</v>
      </c>
      <c r="L77" s="145">
        <v>2</v>
      </c>
      <c r="M77" s="145">
        <v>3</v>
      </c>
      <c r="N77" s="145">
        <v>4</v>
      </c>
      <c r="O77" s="221" t="s">
        <v>18</v>
      </c>
      <c r="P77" s="221" t="s">
        <v>22</v>
      </c>
    </row>
    <row r="78" spans="1:16" ht="39.75" customHeight="1">
      <c r="B78" s="293" t="s">
        <v>986</v>
      </c>
      <c r="C78" s="476" t="s">
        <v>975</v>
      </c>
      <c r="D78" s="474" t="s">
        <v>301</v>
      </c>
      <c r="E78" s="474"/>
      <c r="F78" s="474"/>
      <c r="G78" s="105" t="s">
        <v>302</v>
      </c>
      <c r="H78" s="105" t="s">
        <v>113</v>
      </c>
      <c r="I78" s="105" t="s">
        <v>303</v>
      </c>
      <c r="J78" s="106">
        <v>1</v>
      </c>
      <c r="K78" s="235">
        <v>1</v>
      </c>
      <c r="L78" s="106">
        <v>0</v>
      </c>
      <c r="M78" s="106">
        <v>0</v>
      </c>
      <c r="N78" s="106">
        <v>0</v>
      </c>
      <c r="O78" s="105" t="s">
        <v>345</v>
      </c>
      <c r="P78" s="242">
        <v>25000</v>
      </c>
    </row>
    <row r="79" spans="1:16" ht="27" customHeight="1">
      <c r="B79" s="294" t="s">
        <v>987</v>
      </c>
      <c r="C79" s="477"/>
      <c r="D79" s="449" t="s">
        <v>332</v>
      </c>
      <c r="E79" s="449"/>
      <c r="F79" s="449"/>
      <c r="G79" s="178" t="s">
        <v>302</v>
      </c>
      <c r="H79" s="178" t="s">
        <v>113</v>
      </c>
      <c r="I79" s="178" t="s">
        <v>331</v>
      </c>
      <c r="J79" s="16">
        <v>12</v>
      </c>
      <c r="K79" s="31">
        <v>4</v>
      </c>
      <c r="L79" s="16">
        <v>4</v>
      </c>
      <c r="M79" s="16">
        <v>4</v>
      </c>
      <c r="N79" s="16">
        <v>4</v>
      </c>
      <c r="O79" s="178" t="s">
        <v>346</v>
      </c>
      <c r="P79" s="243">
        <v>0</v>
      </c>
    </row>
    <row r="80" spans="1:16" s="27" customFormat="1" ht="27" customHeight="1">
      <c r="B80" s="294" t="s">
        <v>988</v>
      </c>
      <c r="C80" s="477"/>
      <c r="D80" s="422" t="s">
        <v>333</v>
      </c>
      <c r="E80" s="422"/>
      <c r="F80" s="422"/>
      <c r="G80" s="225" t="s">
        <v>37</v>
      </c>
      <c r="H80" s="225" t="s">
        <v>215</v>
      </c>
      <c r="I80" s="225" t="s">
        <v>215</v>
      </c>
      <c r="J80" s="31">
        <v>1</v>
      </c>
      <c r="K80" s="31">
        <v>0</v>
      </c>
      <c r="L80" s="31">
        <v>1</v>
      </c>
      <c r="M80" s="31">
        <v>0</v>
      </c>
      <c r="N80" s="31">
        <v>0</v>
      </c>
      <c r="O80" s="225" t="s">
        <v>343</v>
      </c>
      <c r="P80" s="243">
        <v>25000</v>
      </c>
    </row>
    <row r="81" spans="1:16" ht="27" customHeight="1">
      <c r="B81" s="294" t="s">
        <v>989</v>
      </c>
      <c r="C81" s="477"/>
      <c r="D81" s="449" t="s">
        <v>304</v>
      </c>
      <c r="E81" s="449"/>
      <c r="F81" s="449"/>
      <c r="G81" s="178"/>
      <c r="H81" s="178" t="s">
        <v>305</v>
      </c>
      <c r="I81" s="178" t="s">
        <v>337</v>
      </c>
      <c r="J81" s="16">
        <v>4</v>
      </c>
      <c r="K81" s="31">
        <v>1</v>
      </c>
      <c r="L81" s="16">
        <v>1</v>
      </c>
      <c r="M81" s="16">
        <v>1</v>
      </c>
      <c r="N81" s="16">
        <v>1</v>
      </c>
      <c r="O81" s="178" t="s">
        <v>348</v>
      </c>
      <c r="P81" s="243">
        <v>0</v>
      </c>
    </row>
    <row r="82" spans="1:16" ht="27" customHeight="1">
      <c r="B82" s="294" t="s">
        <v>990</v>
      </c>
      <c r="C82" s="477"/>
      <c r="D82" s="449" t="s">
        <v>306</v>
      </c>
      <c r="E82" s="449"/>
      <c r="F82" s="449"/>
      <c r="G82" s="178"/>
      <c r="H82" s="178" t="s">
        <v>307</v>
      </c>
      <c r="I82" s="178" t="s">
        <v>338</v>
      </c>
      <c r="J82" s="16">
        <v>2</v>
      </c>
      <c r="K82" s="31">
        <v>0</v>
      </c>
      <c r="L82" s="16">
        <v>1</v>
      </c>
      <c r="M82" s="16">
        <v>0</v>
      </c>
      <c r="N82" s="16">
        <v>1</v>
      </c>
      <c r="O82" s="178" t="s">
        <v>347</v>
      </c>
      <c r="P82" s="243">
        <v>50000</v>
      </c>
    </row>
    <row r="83" spans="1:16" ht="36" customHeight="1">
      <c r="B83" s="294" t="s">
        <v>991</v>
      </c>
      <c r="C83" s="477"/>
      <c r="D83" s="449" t="s">
        <v>335</v>
      </c>
      <c r="E83" s="449"/>
      <c r="F83" s="449"/>
      <c r="G83" s="178"/>
      <c r="H83" s="178" t="s">
        <v>305</v>
      </c>
      <c r="I83" s="178" t="s">
        <v>338</v>
      </c>
      <c r="J83" s="16">
        <v>1</v>
      </c>
      <c r="K83" s="31">
        <v>0</v>
      </c>
      <c r="L83" s="16">
        <v>0</v>
      </c>
      <c r="M83" s="16">
        <v>0</v>
      </c>
      <c r="N83" s="16">
        <v>1</v>
      </c>
      <c r="O83" s="178" t="s">
        <v>347</v>
      </c>
      <c r="P83" s="243">
        <v>0</v>
      </c>
    </row>
    <row r="84" spans="1:16" s="27" customFormat="1" ht="39.75" customHeight="1">
      <c r="B84" s="294" t="s">
        <v>992</v>
      </c>
      <c r="C84" s="477"/>
      <c r="D84" s="422" t="s">
        <v>336</v>
      </c>
      <c r="E84" s="422"/>
      <c r="F84" s="422"/>
      <c r="G84" s="225"/>
      <c r="H84" s="225" t="s">
        <v>305</v>
      </c>
      <c r="I84" s="225" t="s">
        <v>338</v>
      </c>
      <c r="J84" s="31">
        <v>1</v>
      </c>
      <c r="K84" s="31">
        <v>0</v>
      </c>
      <c r="L84" s="31">
        <v>0</v>
      </c>
      <c r="M84" s="31">
        <v>0</v>
      </c>
      <c r="N84" s="31">
        <v>1</v>
      </c>
      <c r="O84" s="178" t="s">
        <v>347</v>
      </c>
      <c r="P84" s="243">
        <v>0</v>
      </c>
    </row>
    <row r="85" spans="1:16" ht="27" customHeight="1">
      <c r="B85" s="294" t="s">
        <v>993</v>
      </c>
      <c r="C85" s="477"/>
      <c r="D85" s="449" t="s">
        <v>334</v>
      </c>
      <c r="E85" s="449"/>
      <c r="F85" s="449"/>
      <c r="G85" s="178"/>
      <c r="H85" s="178" t="s">
        <v>308</v>
      </c>
      <c r="I85" s="178" t="s">
        <v>308</v>
      </c>
      <c r="J85" s="16">
        <v>1</v>
      </c>
      <c r="K85" s="31">
        <v>0</v>
      </c>
      <c r="L85" s="16">
        <v>1</v>
      </c>
      <c r="M85" s="16">
        <v>0</v>
      </c>
      <c r="N85" s="16">
        <v>0</v>
      </c>
      <c r="O85" s="178" t="s">
        <v>347</v>
      </c>
      <c r="P85" s="243">
        <v>25000</v>
      </c>
    </row>
    <row r="86" spans="1:16" ht="38.25" customHeight="1">
      <c r="B86" s="294" t="s">
        <v>994</v>
      </c>
      <c r="C86" s="477"/>
      <c r="D86" s="492" t="s">
        <v>339</v>
      </c>
      <c r="E86" s="493"/>
      <c r="F86" s="494"/>
      <c r="G86" s="178"/>
      <c r="H86" s="178" t="s">
        <v>113</v>
      </c>
      <c r="I86" s="178" t="s">
        <v>338</v>
      </c>
      <c r="J86" s="16">
        <v>1</v>
      </c>
      <c r="K86" s="31">
        <v>0</v>
      </c>
      <c r="L86" s="16">
        <v>0</v>
      </c>
      <c r="M86" s="16">
        <v>1</v>
      </c>
      <c r="N86" s="16">
        <v>0</v>
      </c>
      <c r="O86" s="178" t="s">
        <v>347</v>
      </c>
      <c r="P86" s="243">
        <v>25000</v>
      </c>
    </row>
    <row r="87" spans="1:16" ht="53.25" customHeight="1" thickBot="1">
      <c r="B87" s="295" t="s">
        <v>995</v>
      </c>
      <c r="C87" s="478"/>
      <c r="D87" s="473" t="s">
        <v>340</v>
      </c>
      <c r="E87" s="473"/>
      <c r="F87" s="473"/>
      <c r="G87" s="108"/>
      <c r="H87" s="223" t="s">
        <v>113</v>
      </c>
      <c r="I87" s="103" t="s">
        <v>338</v>
      </c>
      <c r="J87" s="109">
        <v>4</v>
      </c>
      <c r="K87" s="109">
        <v>1</v>
      </c>
      <c r="L87" s="109">
        <v>1</v>
      </c>
      <c r="M87" s="109">
        <v>1</v>
      </c>
      <c r="N87" s="109">
        <v>1</v>
      </c>
      <c r="O87" s="103"/>
      <c r="P87" s="244">
        <v>0</v>
      </c>
    </row>
    <row r="90" spans="1:16" ht="15.75" thickBot="1"/>
    <row r="91" spans="1:16" ht="15.75" customHeight="1">
      <c r="B91" s="431" t="s">
        <v>459</v>
      </c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3"/>
    </row>
    <row r="92" spans="1:16" ht="15.75" customHeight="1" thickBot="1">
      <c r="B92" s="434"/>
      <c r="C92" s="435"/>
      <c r="D92" s="435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6"/>
    </row>
    <row r="93" spans="1:16" ht="15.75" customHeight="1" thickBo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6.5" customHeight="1" thickBot="1">
      <c r="A94" s="2"/>
      <c r="B94" s="437" t="s">
        <v>27</v>
      </c>
      <c r="C94" s="437" t="s">
        <v>28</v>
      </c>
      <c r="D94" s="443" t="s">
        <v>20</v>
      </c>
      <c r="E94" s="443" t="s">
        <v>965</v>
      </c>
      <c r="F94" s="443"/>
      <c r="G94" s="443"/>
      <c r="H94" s="443"/>
      <c r="I94" s="443"/>
      <c r="J94" s="443"/>
      <c r="K94" s="443"/>
      <c r="L94" s="443"/>
      <c r="M94" s="443"/>
      <c r="N94" s="443"/>
      <c r="O94" s="443"/>
      <c r="P94" s="443"/>
    </row>
    <row r="95" spans="1:16" ht="16.5" customHeight="1" thickBot="1">
      <c r="A95" s="2"/>
      <c r="B95" s="437"/>
      <c r="C95" s="437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</row>
    <row r="96" spans="1:16" ht="41.25" customHeight="1" thickBot="1">
      <c r="A96" s="2"/>
      <c r="B96" s="437"/>
      <c r="C96" s="437"/>
      <c r="D96" s="443" t="s">
        <v>19</v>
      </c>
      <c r="E96" s="425" t="s">
        <v>1354</v>
      </c>
      <c r="F96" s="425"/>
      <c r="G96" s="425"/>
      <c r="H96" s="425"/>
      <c r="I96" s="425"/>
      <c r="J96" s="425"/>
      <c r="K96" s="425"/>
      <c r="L96" s="425"/>
      <c r="M96" s="425"/>
      <c r="N96" s="425"/>
      <c r="O96" s="425"/>
      <c r="P96" s="425"/>
    </row>
    <row r="97" spans="1:16" ht="34.5" customHeight="1" thickBot="1">
      <c r="A97" s="2"/>
      <c r="B97" s="437"/>
      <c r="C97" s="437"/>
      <c r="D97" s="443"/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425"/>
      <c r="P97" s="425"/>
    </row>
    <row r="98" spans="1:16" ht="21" customHeight="1" thickBot="1">
      <c r="A98" s="2"/>
      <c r="B98" s="437"/>
      <c r="C98" s="437"/>
      <c r="D98" s="443" t="s">
        <v>24</v>
      </c>
      <c r="E98" s="425" t="s">
        <v>1006</v>
      </c>
      <c r="F98" s="425"/>
      <c r="G98" s="425"/>
      <c r="H98" s="425"/>
      <c r="I98" s="425"/>
      <c r="J98" s="425"/>
      <c r="K98" s="425"/>
      <c r="L98" s="425"/>
      <c r="M98" s="425"/>
      <c r="N98" s="425"/>
      <c r="O98" s="425"/>
      <c r="P98" s="425"/>
    </row>
    <row r="99" spans="1:16" ht="18.75" customHeight="1" thickBot="1">
      <c r="A99" s="2"/>
      <c r="B99" s="437"/>
      <c r="C99" s="437"/>
      <c r="D99" s="443"/>
      <c r="E99" s="425"/>
      <c r="F99" s="425"/>
      <c r="G99" s="425"/>
      <c r="H99" s="425"/>
      <c r="I99" s="425"/>
      <c r="J99" s="425"/>
      <c r="K99" s="425"/>
      <c r="L99" s="425"/>
      <c r="M99" s="425"/>
      <c r="N99" s="425"/>
      <c r="O99" s="425"/>
      <c r="P99" s="425"/>
    </row>
    <row r="100" spans="1:16" ht="30.75" customHeight="1" thickBot="1">
      <c r="A100" s="2"/>
      <c r="B100" s="437"/>
      <c r="C100" s="437"/>
      <c r="D100" s="424" t="s">
        <v>29</v>
      </c>
      <c r="E100" s="424"/>
      <c r="F100" s="424"/>
      <c r="G100" s="424"/>
      <c r="H100" s="424"/>
      <c r="I100" s="424"/>
      <c r="J100" s="424"/>
      <c r="K100" s="424" t="s">
        <v>30</v>
      </c>
      <c r="L100" s="424"/>
      <c r="M100" s="424"/>
      <c r="N100" s="424"/>
      <c r="O100" s="424" t="s">
        <v>31</v>
      </c>
      <c r="P100" s="424"/>
    </row>
    <row r="101" spans="1:16" ht="32.25" thickBot="1">
      <c r="A101" s="2"/>
      <c r="B101" s="228" t="s">
        <v>14</v>
      </c>
      <c r="C101" s="228" t="s">
        <v>26</v>
      </c>
      <c r="D101" s="426" t="s">
        <v>23</v>
      </c>
      <c r="E101" s="426"/>
      <c r="F101" s="426"/>
      <c r="G101" s="228" t="s">
        <v>642</v>
      </c>
      <c r="H101" s="228" t="s">
        <v>16</v>
      </c>
      <c r="I101" s="228" t="s">
        <v>67</v>
      </c>
      <c r="J101" s="228" t="s">
        <v>17</v>
      </c>
      <c r="K101" s="201">
        <v>1</v>
      </c>
      <c r="L101" s="201">
        <v>2</v>
      </c>
      <c r="M101" s="201">
        <v>3</v>
      </c>
      <c r="N101" s="201">
        <v>4</v>
      </c>
      <c r="O101" s="228" t="s">
        <v>18</v>
      </c>
      <c r="P101" s="228" t="s">
        <v>22</v>
      </c>
    </row>
    <row r="102" spans="1:16" ht="27" customHeight="1">
      <c r="A102" s="2"/>
      <c r="B102" s="149" t="s">
        <v>1007</v>
      </c>
      <c r="C102" s="416" t="s">
        <v>968</v>
      </c>
      <c r="D102" s="488" t="s">
        <v>234</v>
      </c>
      <c r="E102" s="488"/>
      <c r="F102" s="488"/>
      <c r="G102" s="224" t="s">
        <v>235</v>
      </c>
      <c r="H102" s="224" t="s">
        <v>236</v>
      </c>
      <c r="I102" s="224" t="s">
        <v>237</v>
      </c>
      <c r="J102" s="121">
        <v>25</v>
      </c>
      <c r="K102" s="121">
        <v>10</v>
      </c>
      <c r="L102" s="121">
        <v>5</v>
      </c>
      <c r="M102" s="121">
        <v>5</v>
      </c>
      <c r="N102" s="121">
        <v>5</v>
      </c>
      <c r="O102" s="224" t="s">
        <v>238</v>
      </c>
      <c r="P102" s="245">
        <v>10000</v>
      </c>
    </row>
    <row r="103" spans="1:16" ht="27" customHeight="1">
      <c r="A103" s="2"/>
      <c r="B103" s="146" t="s">
        <v>1008</v>
      </c>
      <c r="C103" s="417"/>
      <c r="D103" s="501" t="s">
        <v>239</v>
      </c>
      <c r="E103" s="501"/>
      <c r="F103" s="501"/>
      <c r="G103" s="225" t="s">
        <v>240</v>
      </c>
      <c r="H103" s="225" t="s">
        <v>241</v>
      </c>
      <c r="I103" s="225" t="s">
        <v>242</v>
      </c>
      <c r="J103" s="10">
        <v>262</v>
      </c>
      <c r="K103" s="10">
        <v>262</v>
      </c>
      <c r="L103" s="10">
        <v>0</v>
      </c>
      <c r="M103" s="10">
        <v>0</v>
      </c>
      <c r="N103" s="10">
        <v>0</v>
      </c>
      <c r="O103" s="225" t="s">
        <v>238</v>
      </c>
      <c r="P103" s="240">
        <v>10000</v>
      </c>
    </row>
    <row r="104" spans="1:16" ht="27" customHeight="1">
      <c r="A104" s="2"/>
      <c r="B104" s="146" t="s">
        <v>1009</v>
      </c>
      <c r="C104" s="417"/>
      <c r="D104" s="501" t="s">
        <v>243</v>
      </c>
      <c r="E104" s="501"/>
      <c r="F104" s="501"/>
      <c r="G104" s="225" t="s">
        <v>244</v>
      </c>
      <c r="H104" s="225" t="s">
        <v>245</v>
      </c>
      <c r="I104" s="54" t="s">
        <v>246</v>
      </c>
      <c r="J104" s="10">
        <v>1</v>
      </c>
      <c r="K104" s="10">
        <v>1</v>
      </c>
      <c r="L104" s="10">
        <v>0</v>
      </c>
      <c r="M104" s="10">
        <v>0</v>
      </c>
      <c r="N104" s="10">
        <v>0</v>
      </c>
      <c r="O104" s="225" t="s">
        <v>247</v>
      </c>
      <c r="P104" s="240">
        <v>0</v>
      </c>
    </row>
    <row r="105" spans="1:16" ht="27" customHeight="1">
      <c r="A105" s="2"/>
      <c r="B105" s="146" t="s">
        <v>1010</v>
      </c>
      <c r="C105" s="417"/>
      <c r="D105" s="501" t="s">
        <v>248</v>
      </c>
      <c r="E105" s="501"/>
      <c r="F105" s="501"/>
      <c r="G105" s="225" t="s">
        <v>244</v>
      </c>
      <c r="H105" s="225" t="s">
        <v>249</v>
      </c>
      <c r="I105" s="225" t="s">
        <v>250</v>
      </c>
      <c r="J105" s="10">
        <v>200</v>
      </c>
      <c r="K105" s="10">
        <v>50</v>
      </c>
      <c r="L105" s="10">
        <v>50</v>
      </c>
      <c r="M105" s="10">
        <v>50</v>
      </c>
      <c r="N105" s="10">
        <v>50</v>
      </c>
      <c r="O105" s="225" t="s">
        <v>251</v>
      </c>
      <c r="P105" s="240">
        <v>50000</v>
      </c>
    </row>
    <row r="106" spans="1:16" s="27" customFormat="1" ht="35.25" customHeight="1">
      <c r="B106" s="146" t="s">
        <v>1088</v>
      </c>
      <c r="C106" s="417"/>
      <c r="D106" s="428" t="s">
        <v>597</v>
      </c>
      <c r="E106" s="428"/>
      <c r="F106" s="428"/>
      <c r="G106" s="225"/>
      <c r="H106" s="225" t="s">
        <v>283</v>
      </c>
      <c r="I106" s="225" t="s">
        <v>626</v>
      </c>
      <c r="J106" s="31">
        <v>2</v>
      </c>
      <c r="K106" s="31">
        <v>2</v>
      </c>
      <c r="L106" s="31">
        <v>0</v>
      </c>
      <c r="M106" s="31">
        <v>0</v>
      </c>
      <c r="N106" s="31">
        <v>0</v>
      </c>
      <c r="O106" s="225" t="s">
        <v>628</v>
      </c>
      <c r="P106" s="247">
        <v>2000000</v>
      </c>
    </row>
    <row r="107" spans="1:16" s="27" customFormat="1" ht="35.25" customHeight="1">
      <c r="A107" s="50"/>
      <c r="B107" s="146" t="s">
        <v>1089</v>
      </c>
      <c r="C107" s="417"/>
      <c r="D107" s="428" t="s">
        <v>627</v>
      </c>
      <c r="E107" s="428"/>
      <c r="F107" s="428"/>
      <c r="G107" s="225"/>
      <c r="H107" s="225" t="s">
        <v>283</v>
      </c>
      <c r="I107" s="225" t="s">
        <v>626</v>
      </c>
      <c r="J107" s="31">
        <v>19</v>
      </c>
      <c r="K107" s="31">
        <v>4</v>
      </c>
      <c r="L107" s="31">
        <v>5</v>
      </c>
      <c r="M107" s="31">
        <v>5</v>
      </c>
      <c r="N107" s="31">
        <v>5</v>
      </c>
      <c r="O107" s="225" t="s">
        <v>628</v>
      </c>
      <c r="P107" s="247">
        <v>0</v>
      </c>
    </row>
    <row r="108" spans="1:16" s="27" customFormat="1" ht="35.25" customHeight="1">
      <c r="A108" s="50"/>
      <c r="B108" s="146" t="s">
        <v>1090</v>
      </c>
      <c r="C108" s="417"/>
      <c r="D108" s="422" t="s">
        <v>280</v>
      </c>
      <c r="E108" s="422"/>
      <c r="F108" s="422"/>
      <c r="G108" s="231"/>
      <c r="H108" s="80" t="s">
        <v>281</v>
      </c>
      <c r="I108" s="225" t="s">
        <v>282</v>
      </c>
      <c r="J108" s="10">
        <v>2</v>
      </c>
      <c r="K108" s="10">
        <v>1</v>
      </c>
      <c r="L108" s="10">
        <v>0</v>
      </c>
      <c r="M108" s="10">
        <v>1</v>
      </c>
      <c r="N108" s="10">
        <v>0</v>
      </c>
      <c r="O108" s="54" t="s">
        <v>256</v>
      </c>
      <c r="P108" s="249">
        <v>250000</v>
      </c>
    </row>
    <row r="109" spans="1:16" s="27" customFormat="1" ht="35.25" customHeight="1">
      <c r="A109" s="50"/>
      <c r="B109" s="146" t="s">
        <v>1091</v>
      </c>
      <c r="C109" s="417"/>
      <c r="D109" s="422" t="s">
        <v>284</v>
      </c>
      <c r="E109" s="422"/>
      <c r="F109" s="422"/>
      <c r="G109" s="231"/>
      <c r="H109" s="80" t="s">
        <v>285</v>
      </c>
      <c r="I109" s="80" t="s">
        <v>286</v>
      </c>
      <c r="J109" s="10">
        <v>262</v>
      </c>
      <c r="K109" s="10">
        <v>50</v>
      </c>
      <c r="L109" s="10">
        <v>70</v>
      </c>
      <c r="M109" s="10">
        <v>60</v>
      </c>
      <c r="N109" s="10">
        <v>82</v>
      </c>
      <c r="O109" s="54" t="s">
        <v>256</v>
      </c>
      <c r="P109" s="249">
        <v>36000000</v>
      </c>
    </row>
    <row r="110" spans="1:16" s="27" customFormat="1" ht="35.25" customHeight="1" thickBot="1">
      <c r="A110" s="50"/>
      <c r="B110" s="176" t="s">
        <v>1092</v>
      </c>
      <c r="C110" s="418"/>
      <c r="D110" s="423" t="s">
        <v>287</v>
      </c>
      <c r="E110" s="423"/>
      <c r="F110" s="423"/>
      <c r="G110" s="130"/>
      <c r="H110" s="226" t="s">
        <v>288</v>
      </c>
      <c r="I110" s="226" t="s">
        <v>289</v>
      </c>
      <c r="J110" s="109">
        <v>12</v>
      </c>
      <c r="K110" s="134">
        <v>3</v>
      </c>
      <c r="L110" s="134">
        <v>3</v>
      </c>
      <c r="M110" s="134">
        <v>3</v>
      </c>
      <c r="N110" s="134">
        <v>3</v>
      </c>
      <c r="O110" s="115" t="s">
        <v>256</v>
      </c>
      <c r="P110" s="250">
        <v>100000</v>
      </c>
    </row>
    <row r="111" spans="1:16" s="27" customFormat="1" ht="35.25" customHeight="1" thickBot="1">
      <c r="A111" s="50"/>
      <c r="B111" s="458" t="s">
        <v>1349</v>
      </c>
      <c r="C111" s="458"/>
      <c r="D111" s="444" t="s">
        <v>1352</v>
      </c>
      <c r="E111" s="444"/>
      <c r="F111" s="444"/>
      <c r="G111" s="444"/>
      <c r="H111" s="444"/>
      <c r="I111" s="444"/>
      <c r="J111" s="444"/>
      <c r="K111" s="444"/>
      <c r="L111" s="444"/>
      <c r="M111" s="444"/>
      <c r="N111" s="444"/>
      <c r="O111" s="444"/>
      <c r="P111" s="444"/>
    </row>
    <row r="112" spans="1:16" ht="15.75" customHeight="1" thickBot="1">
      <c r="A112" s="2"/>
      <c r="B112" s="424" t="s">
        <v>24</v>
      </c>
      <c r="C112" s="424"/>
      <c r="D112" s="443" t="s">
        <v>974</v>
      </c>
      <c r="E112" s="443"/>
      <c r="F112" s="443"/>
      <c r="G112" s="443"/>
      <c r="H112" s="443"/>
      <c r="I112" s="443"/>
      <c r="J112" s="443"/>
      <c r="K112" s="443"/>
      <c r="L112" s="443"/>
      <c r="M112" s="443"/>
      <c r="N112" s="443"/>
      <c r="O112" s="443"/>
      <c r="P112" s="443"/>
    </row>
    <row r="113" spans="1:16" ht="15.75" customHeight="1" thickBot="1">
      <c r="A113" s="2"/>
      <c r="B113" s="424"/>
      <c r="C113" s="424"/>
      <c r="D113" s="443"/>
      <c r="E113" s="443"/>
      <c r="F113" s="443"/>
      <c r="G113" s="443"/>
      <c r="H113" s="443"/>
      <c r="I113" s="443"/>
      <c r="J113" s="443"/>
      <c r="K113" s="443"/>
      <c r="L113" s="443"/>
      <c r="M113" s="443"/>
      <c r="N113" s="443"/>
      <c r="O113" s="443"/>
      <c r="P113" s="443"/>
    </row>
    <row r="114" spans="1:16" ht="17.25" thickBot="1">
      <c r="A114" s="2"/>
      <c r="B114" s="424" t="s">
        <v>29</v>
      </c>
      <c r="C114" s="424"/>
      <c r="D114" s="424"/>
      <c r="E114" s="424"/>
      <c r="F114" s="424"/>
      <c r="G114" s="424"/>
      <c r="H114" s="424"/>
      <c r="I114" s="424"/>
      <c r="J114" s="424"/>
      <c r="K114" s="424" t="s">
        <v>30</v>
      </c>
      <c r="L114" s="424"/>
      <c r="M114" s="424"/>
      <c r="N114" s="424"/>
      <c r="O114" s="424" t="s">
        <v>31</v>
      </c>
      <c r="P114" s="424"/>
    </row>
    <row r="115" spans="1:16" ht="32.25" thickBot="1">
      <c r="A115" s="2"/>
      <c r="B115" s="221" t="s">
        <v>14</v>
      </c>
      <c r="C115" s="221" t="s">
        <v>26</v>
      </c>
      <c r="D115" s="439" t="s">
        <v>23</v>
      </c>
      <c r="E115" s="439"/>
      <c r="F115" s="439"/>
      <c r="G115" s="221" t="s">
        <v>642</v>
      </c>
      <c r="H115" s="221" t="s">
        <v>16</v>
      </c>
      <c r="I115" s="221" t="s">
        <v>67</v>
      </c>
      <c r="J115" s="221" t="s">
        <v>17</v>
      </c>
      <c r="K115" s="145">
        <v>1</v>
      </c>
      <c r="L115" s="145">
        <v>2</v>
      </c>
      <c r="M115" s="145">
        <v>3</v>
      </c>
      <c r="N115" s="145">
        <v>4</v>
      </c>
      <c r="O115" s="221" t="s">
        <v>18</v>
      </c>
      <c r="P115" s="221" t="s">
        <v>22</v>
      </c>
    </row>
    <row r="116" spans="1:16" ht="27" customHeight="1">
      <c r="B116" s="296" t="s">
        <v>996</v>
      </c>
      <c r="C116" s="450" t="s">
        <v>975</v>
      </c>
      <c r="D116" s="474" t="s">
        <v>252</v>
      </c>
      <c r="E116" s="474"/>
      <c r="F116" s="474"/>
      <c r="G116" s="105" t="s">
        <v>253</v>
      </c>
      <c r="H116" s="105" t="s">
        <v>254</v>
      </c>
      <c r="I116" s="105" t="s">
        <v>255</v>
      </c>
      <c r="J116" s="110">
        <v>45</v>
      </c>
      <c r="K116" s="110">
        <v>0</v>
      </c>
      <c r="L116" s="110">
        <v>45</v>
      </c>
      <c r="M116" s="110">
        <v>0</v>
      </c>
      <c r="N116" s="110">
        <v>0</v>
      </c>
      <c r="O116" s="105" t="s">
        <v>256</v>
      </c>
      <c r="P116" s="245">
        <v>3157500</v>
      </c>
    </row>
    <row r="117" spans="1:16" ht="34.5" customHeight="1">
      <c r="B117" s="181" t="s">
        <v>997</v>
      </c>
      <c r="C117" s="451"/>
      <c r="D117" s="449" t="s">
        <v>257</v>
      </c>
      <c r="E117" s="449"/>
      <c r="F117" s="449"/>
      <c r="G117" s="178"/>
      <c r="H117" s="178" t="s">
        <v>258</v>
      </c>
      <c r="I117" s="178" t="s">
        <v>259</v>
      </c>
      <c r="J117" s="8">
        <v>25</v>
      </c>
      <c r="K117" s="8">
        <v>10</v>
      </c>
      <c r="L117" s="8">
        <v>5</v>
      </c>
      <c r="M117" s="8">
        <v>5</v>
      </c>
      <c r="N117" s="8">
        <v>5</v>
      </c>
      <c r="O117" s="178" t="s">
        <v>260</v>
      </c>
      <c r="P117" s="240">
        <v>100000</v>
      </c>
    </row>
    <row r="118" spans="1:16" s="27" customFormat="1" ht="36.75" customHeight="1">
      <c r="B118" s="265" t="s">
        <v>998</v>
      </c>
      <c r="C118" s="451"/>
      <c r="D118" s="422" t="s">
        <v>261</v>
      </c>
      <c r="E118" s="422"/>
      <c r="F118" s="422"/>
      <c r="G118" s="225"/>
      <c r="H118" s="225" t="s">
        <v>262</v>
      </c>
      <c r="I118" s="225" t="s">
        <v>255</v>
      </c>
      <c r="J118" s="10">
        <v>262</v>
      </c>
      <c r="K118" s="10">
        <v>0</v>
      </c>
      <c r="L118" s="10">
        <v>0</v>
      </c>
      <c r="M118" s="10">
        <v>262</v>
      </c>
      <c r="N118" s="10">
        <v>0</v>
      </c>
      <c r="O118" s="225" t="s">
        <v>256</v>
      </c>
      <c r="P118" s="240">
        <f>8592084.23+10271516.66</f>
        <v>18863600.890000001</v>
      </c>
    </row>
    <row r="119" spans="1:16" ht="27" customHeight="1">
      <c r="B119" s="181" t="s">
        <v>999</v>
      </c>
      <c r="C119" s="451"/>
      <c r="D119" s="449" t="s">
        <v>263</v>
      </c>
      <c r="E119" s="449"/>
      <c r="F119" s="449"/>
      <c r="G119" s="178"/>
      <c r="H119" s="178" t="s">
        <v>264</v>
      </c>
      <c r="I119" s="178" t="s">
        <v>265</v>
      </c>
      <c r="J119" s="8">
        <v>262</v>
      </c>
      <c r="K119" s="8">
        <v>70</v>
      </c>
      <c r="L119" s="8">
        <v>50</v>
      </c>
      <c r="M119" s="8">
        <v>60</v>
      </c>
      <c r="N119" s="8">
        <v>82</v>
      </c>
      <c r="O119" s="178" t="s">
        <v>238</v>
      </c>
      <c r="P119" s="240">
        <v>0</v>
      </c>
    </row>
    <row r="120" spans="1:16" ht="27" customHeight="1">
      <c r="B120" s="181" t="s">
        <v>1000</v>
      </c>
      <c r="C120" s="451"/>
      <c r="D120" s="449" t="s">
        <v>266</v>
      </c>
      <c r="E120" s="449"/>
      <c r="F120" s="449"/>
      <c r="G120" s="178" t="s">
        <v>235</v>
      </c>
      <c r="H120" s="178" t="s">
        <v>264</v>
      </c>
      <c r="I120" s="178" t="s">
        <v>267</v>
      </c>
      <c r="J120" s="8">
        <v>30</v>
      </c>
      <c r="K120" s="8">
        <v>10</v>
      </c>
      <c r="L120" s="8">
        <v>5</v>
      </c>
      <c r="M120" s="8">
        <v>15</v>
      </c>
      <c r="N120" s="8">
        <v>15</v>
      </c>
      <c r="O120" s="178" t="s">
        <v>238</v>
      </c>
      <c r="P120" s="240">
        <v>0</v>
      </c>
    </row>
    <row r="121" spans="1:16" ht="27" customHeight="1">
      <c r="B121" s="181" t="s">
        <v>1001</v>
      </c>
      <c r="C121" s="451"/>
      <c r="D121" s="449" t="s">
        <v>268</v>
      </c>
      <c r="E121" s="449"/>
      <c r="F121" s="449"/>
      <c r="G121" s="178" t="s">
        <v>235</v>
      </c>
      <c r="H121" s="178" t="s">
        <v>264</v>
      </c>
      <c r="I121" s="178" t="s">
        <v>267</v>
      </c>
      <c r="J121" s="8">
        <v>8</v>
      </c>
      <c r="K121" s="8">
        <v>2</v>
      </c>
      <c r="L121" s="8">
        <v>2</v>
      </c>
      <c r="M121" s="8">
        <v>2</v>
      </c>
      <c r="N121" s="8">
        <v>2</v>
      </c>
      <c r="O121" s="178" t="s">
        <v>238</v>
      </c>
      <c r="P121" s="240">
        <v>0</v>
      </c>
    </row>
    <row r="122" spans="1:16" ht="27" customHeight="1">
      <c r="B122" s="181" t="s">
        <v>1002</v>
      </c>
      <c r="C122" s="451"/>
      <c r="D122" s="449" t="s">
        <v>269</v>
      </c>
      <c r="E122" s="449"/>
      <c r="F122" s="449"/>
      <c r="G122" s="210" t="s">
        <v>270</v>
      </c>
      <c r="H122" s="178" t="s">
        <v>271</v>
      </c>
      <c r="I122" s="178" t="s">
        <v>272</v>
      </c>
      <c r="J122" s="8">
        <v>10</v>
      </c>
      <c r="K122" s="8">
        <v>5</v>
      </c>
      <c r="L122" s="8">
        <v>0</v>
      </c>
      <c r="M122" s="8">
        <v>0</v>
      </c>
      <c r="N122" s="8">
        <v>5</v>
      </c>
      <c r="O122" s="178" t="s">
        <v>238</v>
      </c>
      <c r="P122" s="240">
        <v>5000000</v>
      </c>
    </row>
    <row r="123" spans="1:16" ht="27" customHeight="1">
      <c r="B123" s="181" t="s">
        <v>1003</v>
      </c>
      <c r="C123" s="451"/>
      <c r="D123" s="449" t="s">
        <v>840</v>
      </c>
      <c r="E123" s="449"/>
      <c r="F123" s="449"/>
      <c r="G123" s="178" t="s">
        <v>273</v>
      </c>
      <c r="H123" s="210" t="s">
        <v>274</v>
      </c>
      <c r="I123" s="210" t="s">
        <v>275</v>
      </c>
      <c r="J123" s="8">
        <v>12</v>
      </c>
      <c r="K123" s="8">
        <v>3</v>
      </c>
      <c r="L123" s="8">
        <v>3</v>
      </c>
      <c r="M123" s="8">
        <v>3</v>
      </c>
      <c r="N123" s="8">
        <v>3</v>
      </c>
      <c r="O123" s="178" t="s">
        <v>238</v>
      </c>
      <c r="P123" s="240">
        <v>136203766.41999999</v>
      </c>
    </row>
    <row r="124" spans="1:16" ht="27" customHeight="1">
      <c r="B124" s="181" t="s">
        <v>1004</v>
      </c>
      <c r="C124" s="451"/>
      <c r="D124" s="449" t="s">
        <v>276</v>
      </c>
      <c r="E124" s="449"/>
      <c r="F124" s="449"/>
      <c r="G124" s="178"/>
      <c r="H124" s="178" t="s">
        <v>277</v>
      </c>
      <c r="I124" s="7" t="s">
        <v>278</v>
      </c>
      <c r="J124" s="8">
        <v>1</v>
      </c>
      <c r="K124" s="8">
        <v>0</v>
      </c>
      <c r="L124" s="8">
        <v>1</v>
      </c>
      <c r="M124" s="8">
        <v>0</v>
      </c>
      <c r="N124" s="8">
        <v>0</v>
      </c>
      <c r="O124" s="225" t="s">
        <v>256</v>
      </c>
      <c r="P124" s="240">
        <v>5000</v>
      </c>
    </row>
    <row r="125" spans="1:16" ht="33" customHeight="1" thickBot="1">
      <c r="B125" s="297" t="s">
        <v>1005</v>
      </c>
      <c r="C125" s="452"/>
      <c r="D125" s="473" t="s">
        <v>279</v>
      </c>
      <c r="E125" s="473"/>
      <c r="F125" s="473"/>
      <c r="G125" s="103"/>
      <c r="H125" s="103" t="s">
        <v>245</v>
      </c>
      <c r="I125" s="102" t="s">
        <v>246</v>
      </c>
      <c r="J125" s="104">
        <v>1</v>
      </c>
      <c r="K125" s="104">
        <v>0</v>
      </c>
      <c r="L125" s="104">
        <v>0</v>
      </c>
      <c r="M125" s="104">
        <v>1</v>
      </c>
      <c r="N125" s="104">
        <v>0</v>
      </c>
      <c r="O125" s="223" t="s">
        <v>256</v>
      </c>
      <c r="P125" s="241">
        <v>500000</v>
      </c>
    </row>
    <row r="126" spans="1:16">
      <c r="B126" s="160"/>
    </row>
    <row r="128" spans="1:16" ht="15.75" thickBot="1"/>
    <row r="129" spans="1:16">
      <c r="B129" s="431" t="s">
        <v>487</v>
      </c>
      <c r="C129" s="432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  <c r="N129" s="432"/>
      <c r="O129" s="432"/>
      <c r="P129" s="433"/>
    </row>
    <row r="130" spans="1:16" ht="15.75" thickBot="1">
      <c r="B130" s="434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6"/>
    </row>
    <row r="131" spans="1:16" ht="27" thickBo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5.75" thickBot="1">
      <c r="A132" s="2"/>
      <c r="B132" s="437" t="s">
        <v>27</v>
      </c>
      <c r="C132" s="437" t="s">
        <v>28</v>
      </c>
      <c r="D132" s="443" t="s">
        <v>20</v>
      </c>
      <c r="E132" s="443" t="s">
        <v>965</v>
      </c>
      <c r="F132" s="443"/>
      <c r="G132" s="443"/>
      <c r="H132" s="443"/>
      <c r="I132" s="443"/>
      <c r="J132" s="443"/>
      <c r="K132" s="443"/>
      <c r="L132" s="443"/>
      <c r="M132" s="443"/>
      <c r="N132" s="443"/>
      <c r="O132" s="443"/>
      <c r="P132" s="443"/>
    </row>
    <row r="133" spans="1:16" ht="15.75" thickBot="1">
      <c r="A133" s="2"/>
      <c r="B133" s="437"/>
      <c r="C133" s="437"/>
      <c r="D133" s="443"/>
      <c r="E133" s="443"/>
      <c r="F133" s="443"/>
      <c r="G133" s="443"/>
      <c r="H133" s="443"/>
      <c r="I133" s="443"/>
      <c r="J133" s="443"/>
      <c r="K133" s="443"/>
      <c r="L133" s="443"/>
      <c r="M133" s="443"/>
      <c r="N133" s="443"/>
      <c r="O133" s="443"/>
      <c r="P133" s="443"/>
    </row>
    <row r="134" spans="1:16" ht="35.25" customHeight="1" thickBot="1">
      <c r="A134" s="2"/>
      <c r="B134" s="437"/>
      <c r="C134" s="437"/>
      <c r="D134" s="443" t="s">
        <v>19</v>
      </c>
      <c r="E134" s="425" t="s">
        <v>1353</v>
      </c>
      <c r="F134" s="425"/>
      <c r="G134" s="425"/>
      <c r="H134" s="425"/>
      <c r="I134" s="425"/>
      <c r="J134" s="425"/>
      <c r="K134" s="425"/>
      <c r="L134" s="425"/>
      <c r="M134" s="425"/>
      <c r="N134" s="425"/>
      <c r="O134" s="425"/>
      <c r="P134" s="425"/>
    </row>
    <row r="135" spans="1:16" ht="35.25" customHeight="1" thickBot="1">
      <c r="A135" s="2"/>
      <c r="B135" s="437"/>
      <c r="C135" s="437"/>
      <c r="D135" s="443"/>
      <c r="E135" s="425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</row>
    <row r="136" spans="1:16" ht="15.75" thickBot="1">
      <c r="A136" s="2"/>
      <c r="B136" s="437"/>
      <c r="C136" s="437"/>
      <c r="D136" s="443" t="s">
        <v>24</v>
      </c>
      <c r="E136" s="425" t="s">
        <v>1011</v>
      </c>
      <c r="F136" s="425"/>
      <c r="G136" s="425"/>
      <c r="H136" s="425"/>
      <c r="I136" s="425"/>
      <c r="J136" s="425"/>
      <c r="K136" s="425"/>
      <c r="L136" s="425"/>
      <c r="M136" s="425"/>
      <c r="N136" s="425"/>
      <c r="O136" s="425"/>
      <c r="P136" s="425"/>
    </row>
    <row r="137" spans="1:16" ht="15.75" thickBot="1">
      <c r="A137" s="2"/>
      <c r="B137" s="437"/>
      <c r="C137" s="437"/>
      <c r="D137" s="443"/>
      <c r="E137" s="425"/>
      <c r="F137" s="425"/>
      <c r="G137" s="425"/>
      <c r="H137" s="425"/>
      <c r="I137" s="425"/>
      <c r="J137" s="425"/>
      <c r="K137" s="425"/>
      <c r="L137" s="425"/>
      <c r="M137" s="425"/>
      <c r="N137" s="425"/>
      <c r="O137" s="425"/>
      <c r="P137" s="425"/>
    </row>
    <row r="138" spans="1:16" ht="17.25" thickBot="1">
      <c r="A138" s="2"/>
      <c r="B138" s="437"/>
      <c r="C138" s="437"/>
      <c r="D138" s="424" t="s">
        <v>29</v>
      </c>
      <c r="E138" s="424"/>
      <c r="F138" s="424"/>
      <c r="G138" s="424"/>
      <c r="H138" s="424"/>
      <c r="I138" s="424"/>
      <c r="J138" s="424"/>
      <c r="K138" s="424" t="s">
        <v>30</v>
      </c>
      <c r="L138" s="424"/>
      <c r="M138" s="424"/>
      <c r="N138" s="424"/>
      <c r="O138" s="424" t="s">
        <v>31</v>
      </c>
      <c r="P138" s="424"/>
    </row>
    <row r="139" spans="1:16" ht="32.25" thickBot="1">
      <c r="B139" s="228" t="s">
        <v>14</v>
      </c>
      <c r="C139" s="228" t="s">
        <v>26</v>
      </c>
      <c r="D139" s="426" t="s">
        <v>23</v>
      </c>
      <c r="E139" s="426"/>
      <c r="F139" s="426"/>
      <c r="G139" s="228" t="s">
        <v>642</v>
      </c>
      <c r="H139" s="228" t="s">
        <v>16</v>
      </c>
      <c r="I139" s="228" t="s">
        <v>67</v>
      </c>
      <c r="J139" s="228" t="s">
        <v>17</v>
      </c>
      <c r="K139" s="201">
        <v>1</v>
      </c>
      <c r="L139" s="201">
        <v>2</v>
      </c>
      <c r="M139" s="201">
        <v>3</v>
      </c>
      <c r="N139" s="201">
        <v>4</v>
      </c>
      <c r="O139" s="228" t="s">
        <v>18</v>
      </c>
      <c r="P139" s="228" t="s">
        <v>22</v>
      </c>
    </row>
    <row r="140" spans="1:16" ht="38.25" customHeight="1">
      <c r="B140" s="149" t="s">
        <v>1093</v>
      </c>
      <c r="C140" s="416" t="s">
        <v>964</v>
      </c>
      <c r="D140" s="427" t="s">
        <v>545</v>
      </c>
      <c r="E140" s="427"/>
      <c r="F140" s="427"/>
      <c r="G140" s="218" t="s">
        <v>641</v>
      </c>
      <c r="H140" s="120" t="s">
        <v>547</v>
      </c>
      <c r="I140" s="112" t="s">
        <v>515</v>
      </c>
      <c r="J140" s="121">
        <v>1</v>
      </c>
      <c r="K140" s="121">
        <v>0</v>
      </c>
      <c r="L140" s="121">
        <v>1</v>
      </c>
      <c r="M140" s="121">
        <v>0</v>
      </c>
      <c r="N140" s="121">
        <v>0</v>
      </c>
      <c r="O140" s="218" t="s">
        <v>490</v>
      </c>
      <c r="P140" s="245">
        <v>250000</v>
      </c>
    </row>
    <row r="141" spans="1:16" ht="38.25" customHeight="1">
      <c r="B141" s="146" t="s">
        <v>1094</v>
      </c>
      <c r="C141" s="417"/>
      <c r="D141" s="422" t="s">
        <v>548</v>
      </c>
      <c r="E141" s="422"/>
      <c r="F141" s="422"/>
      <c r="G141" s="208" t="s">
        <v>546</v>
      </c>
      <c r="H141" s="231" t="s">
        <v>549</v>
      </c>
      <c r="I141" s="54" t="s">
        <v>515</v>
      </c>
      <c r="J141" s="10">
        <v>1</v>
      </c>
      <c r="K141" s="10">
        <v>0</v>
      </c>
      <c r="L141" s="10">
        <v>0</v>
      </c>
      <c r="M141" s="10">
        <v>0</v>
      </c>
      <c r="N141" s="10">
        <v>1</v>
      </c>
      <c r="O141" s="208" t="s">
        <v>550</v>
      </c>
      <c r="P141" s="240">
        <v>300000</v>
      </c>
    </row>
    <row r="142" spans="1:16" s="27" customFormat="1" ht="51.75" customHeight="1">
      <c r="B142" s="146" t="s">
        <v>1095</v>
      </c>
      <c r="C142" s="417"/>
      <c r="D142" s="422" t="s">
        <v>516</v>
      </c>
      <c r="E142" s="422"/>
      <c r="F142" s="422"/>
      <c r="G142" s="208" t="s">
        <v>551</v>
      </c>
      <c r="H142" s="231" t="s">
        <v>113</v>
      </c>
      <c r="I142" s="225" t="s">
        <v>576</v>
      </c>
      <c r="J142" s="10">
        <v>2</v>
      </c>
      <c r="K142" s="10">
        <v>0</v>
      </c>
      <c r="L142" s="10">
        <v>1</v>
      </c>
      <c r="M142" s="10">
        <v>1</v>
      </c>
      <c r="N142" s="10">
        <v>0</v>
      </c>
      <c r="O142" s="208" t="s">
        <v>491</v>
      </c>
      <c r="P142" s="240">
        <v>200000</v>
      </c>
    </row>
    <row r="143" spans="1:16" ht="38.25" customHeight="1">
      <c r="B143" s="146" t="s">
        <v>1096</v>
      </c>
      <c r="C143" s="417"/>
      <c r="D143" s="422" t="s">
        <v>509</v>
      </c>
      <c r="E143" s="422"/>
      <c r="F143" s="422"/>
      <c r="G143" s="208" t="s">
        <v>511</v>
      </c>
      <c r="H143" s="231" t="s">
        <v>489</v>
      </c>
      <c r="I143" s="231" t="s">
        <v>507</v>
      </c>
      <c r="J143" s="10">
        <v>1</v>
      </c>
      <c r="K143" s="10">
        <v>0</v>
      </c>
      <c r="L143" s="10">
        <v>1</v>
      </c>
      <c r="M143" s="10">
        <v>0</v>
      </c>
      <c r="N143" s="10">
        <v>0</v>
      </c>
      <c r="O143" s="208" t="s">
        <v>508</v>
      </c>
      <c r="P143" s="240">
        <v>25000</v>
      </c>
    </row>
    <row r="144" spans="1:16" ht="38.25" customHeight="1">
      <c r="B144" s="146" t="s">
        <v>1097</v>
      </c>
      <c r="C144" s="417"/>
      <c r="D144" s="422" t="s">
        <v>512</v>
      </c>
      <c r="E144" s="422"/>
      <c r="F144" s="422"/>
      <c r="G144" s="208" t="s">
        <v>513</v>
      </c>
      <c r="H144" s="231" t="s">
        <v>514</v>
      </c>
      <c r="I144" s="54" t="s">
        <v>515</v>
      </c>
      <c r="J144" s="10">
        <v>1</v>
      </c>
      <c r="K144" s="10">
        <v>0</v>
      </c>
      <c r="L144" s="10">
        <v>0</v>
      </c>
      <c r="M144" s="10">
        <v>0</v>
      </c>
      <c r="N144" s="10">
        <v>1</v>
      </c>
      <c r="O144" s="208" t="s">
        <v>490</v>
      </c>
      <c r="P144" s="240">
        <v>0</v>
      </c>
    </row>
    <row r="145" spans="1:16" ht="38.25" customHeight="1">
      <c r="B145" s="146" t="s">
        <v>1098</v>
      </c>
      <c r="C145" s="417"/>
      <c r="D145" s="422" t="s">
        <v>510</v>
      </c>
      <c r="E145" s="422"/>
      <c r="F145" s="422"/>
      <c r="G145" s="208" t="s">
        <v>511</v>
      </c>
      <c r="H145" s="231" t="s">
        <v>552</v>
      </c>
      <c r="I145" s="231" t="s">
        <v>507</v>
      </c>
      <c r="J145" s="10">
        <v>1</v>
      </c>
      <c r="K145" s="10">
        <v>0</v>
      </c>
      <c r="L145" s="10">
        <v>0</v>
      </c>
      <c r="M145" s="10">
        <v>1</v>
      </c>
      <c r="N145" s="10">
        <v>0</v>
      </c>
      <c r="O145" s="208" t="s">
        <v>508</v>
      </c>
      <c r="P145" s="240">
        <v>0</v>
      </c>
    </row>
    <row r="146" spans="1:16" ht="38.25" customHeight="1">
      <c r="B146" s="146" t="s">
        <v>1099</v>
      </c>
      <c r="C146" s="417"/>
      <c r="D146" s="422" t="s">
        <v>488</v>
      </c>
      <c r="E146" s="422"/>
      <c r="F146" s="422"/>
      <c r="G146" s="208" t="s">
        <v>505</v>
      </c>
      <c r="H146" s="231" t="s">
        <v>506</v>
      </c>
      <c r="I146" s="231" t="s">
        <v>507</v>
      </c>
      <c r="J146" s="10">
        <v>1</v>
      </c>
      <c r="K146" s="10">
        <v>0</v>
      </c>
      <c r="L146" s="10">
        <v>0</v>
      </c>
      <c r="M146" s="10">
        <v>1</v>
      </c>
      <c r="N146" s="10">
        <v>0</v>
      </c>
      <c r="O146" s="208" t="s">
        <v>492</v>
      </c>
      <c r="P146" s="240">
        <v>200000</v>
      </c>
    </row>
    <row r="147" spans="1:16" ht="38.25" customHeight="1" thickBot="1">
      <c r="B147" s="176" t="s">
        <v>1100</v>
      </c>
      <c r="C147" s="418"/>
      <c r="D147" s="423" t="s">
        <v>553</v>
      </c>
      <c r="E147" s="423"/>
      <c r="F147" s="423"/>
      <c r="G147" s="217" t="s">
        <v>554</v>
      </c>
      <c r="H147" s="130" t="s">
        <v>506</v>
      </c>
      <c r="I147" s="130" t="s">
        <v>507</v>
      </c>
      <c r="J147" s="134">
        <v>1</v>
      </c>
      <c r="K147" s="134">
        <v>0</v>
      </c>
      <c r="L147" s="134">
        <v>0</v>
      </c>
      <c r="M147" s="134">
        <v>0</v>
      </c>
      <c r="N147" s="134">
        <v>1</v>
      </c>
      <c r="O147" s="217" t="s">
        <v>492</v>
      </c>
      <c r="P147" s="241">
        <v>200000</v>
      </c>
    </row>
    <row r="149" spans="1:16" ht="15.75" thickBot="1"/>
    <row r="150" spans="1:16" ht="15.75" customHeight="1">
      <c r="B150" s="431" t="s">
        <v>189</v>
      </c>
      <c r="C150" s="432"/>
      <c r="D150" s="432"/>
      <c r="E150" s="432"/>
      <c r="F150" s="432"/>
      <c r="G150" s="432"/>
      <c r="H150" s="432"/>
      <c r="I150" s="432"/>
      <c r="J150" s="432"/>
      <c r="K150" s="432"/>
      <c r="L150" s="432"/>
      <c r="M150" s="432"/>
      <c r="N150" s="432"/>
      <c r="O150" s="432"/>
      <c r="P150" s="433"/>
    </row>
    <row r="151" spans="1:16" ht="15.75" customHeight="1" thickBot="1">
      <c r="B151" s="434"/>
      <c r="C151" s="435"/>
      <c r="D151" s="435"/>
      <c r="E151" s="435"/>
      <c r="F151" s="435"/>
      <c r="G151" s="435"/>
      <c r="H151" s="435"/>
      <c r="I151" s="435"/>
      <c r="J151" s="435"/>
      <c r="K151" s="435"/>
      <c r="L151" s="435"/>
      <c r="M151" s="435"/>
      <c r="N151" s="435"/>
      <c r="O151" s="435"/>
      <c r="P151" s="436"/>
    </row>
    <row r="152" spans="1:16" ht="15.75" customHeight="1" thickBot="1">
      <c r="B152" s="23"/>
      <c r="C152" s="23"/>
      <c r="D152" s="23"/>
      <c r="E152" s="23"/>
      <c r="F152" s="23"/>
      <c r="G152" s="26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 ht="16.5" customHeight="1" thickBot="1">
      <c r="B153" s="437" t="s">
        <v>27</v>
      </c>
      <c r="C153" s="437" t="s">
        <v>28</v>
      </c>
      <c r="D153" s="443" t="s">
        <v>20</v>
      </c>
      <c r="E153" s="443" t="s">
        <v>965</v>
      </c>
      <c r="F153" s="443"/>
      <c r="G153" s="443"/>
      <c r="H153" s="443"/>
      <c r="I153" s="443"/>
      <c r="J153" s="443"/>
      <c r="K153" s="443"/>
      <c r="L153" s="443"/>
      <c r="M153" s="443"/>
      <c r="N153" s="443"/>
      <c r="O153" s="443"/>
      <c r="P153" s="443"/>
    </row>
    <row r="154" spans="1:16" ht="16.5" customHeight="1" thickBot="1">
      <c r="B154" s="437"/>
      <c r="C154" s="437"/>
      <c r="D154" s="443"/>
      <c r="E154" s="443"/>
      <c r="F154" s="443"/>
      <c r="G154" s="443"/>
      <c r="H154" s="443"/>
      <c r="I154" s="443"/>
      <c r="J154" s="443"/>
      <c r="K154" s="443"/>
      <c r="L154" s="443"/>
      <c r="M154" s="443"/>
      <c r="N154" s="443"/>
      <c r="O154" s="443"/>
      <c r="P154" s="443"/>
    </row>
    <row r="155" spans="1:16" ht="41.25" customHeight="1" thickBot="1">
      <c r="B155" s="437"/>
      <c r="C155" s="437"/>
      <c r="D155" s="443" t="s">
        <v>19</v>
      </c>
      <c r="E155" s="425" t="s">
        <v>1348</v>
      </c>
      <c r="F155" s="425"/>
      <c r="G155" s="425"/>
      <c r="H155" s="425"/>
      <c r="I155" s="425"/>
      <c r="J155" s="425"/>
      <c r="K155" s="425"/>
      <c r="L155" s="425"/>
      <c r="M155" s="425"/>
      <c r="N155" s="425"/>
      <c r="O155" s="425"/>
      <c r="P155" s="425"/>
    </row>
    <row r="156" spans="1:16" ht="39.75" customHeight="1" thickBot="1">
      <c r="B156" s="437"/>
      <c r="C156" s="437"/>
      <c r="D156" s="443"/>
      <c r="E156" s="425"/>
      <c r="F156" s="425"/>
      <c r="G156" s="425"/>
      <c r="H156" s="425"/>
      <c r="I156" s="425"/>
      <c r="J156" s="425"/>
      <c r="K156" s="425"/>
      <c r="L156" s="425"/>
      <c r="M156" s="425"/>
      <c r="N156" s="425"/>
      <c r="O156" s="425"/>
      <c r="P156" s="425"/>
    </row>
    <row r="157" spans="1:16" ht="21" customHeight="1" thickBot="1">
      <c r="B157" s="437"/>
      <c r="C157" s="437"/>
      <c r="D157" s="443" t="s">
        <v>24</v>
      </c>
      <c r="E157" s="425" t="s">
        <v>1101</v>
      </c>
      <c r="F157" s="425"/>
      <c r="G157" s="425"/>
      <c r="H157" s="425"/>
      <c r="I157" s="425"/>
      <c r="J157" s="425"/>
      <c r="K157" s="425"/>
      <c r="L157" s="425"/>
      <c r="M157" s="425"/>
      <c r="N157" s="425"/>
      <c r="O157" s="425"/>
      <c r="P157" s="425"/>
    </row>
    <row r="158" spans="1:16" ht="18.75" customHeight="1" thickBot="1">
      <c r="B158" s="437"/>
      <c r="C158" s="437"/>
      <c r="D158" s="443"/>
      <c r="E158" s="425"/>
      <c r="F158" s="425"/>
      <c r="G158" s="425"/>
      <c r="H158" s="425"/>
      <c r="I158" s="425"/>
      <c r="J158" s="425"/>
      <c r="K158" s="425"/>
      <c r="L158" s="425"/>
      <c r="M158" s="425"/>
      <c r="N158" s="425"/>
      <c r="O158" s="425"/>
      <c r="P158" s="425"/>
    </row>
    <row r="159" spans="1:16" ht="30.75" customHeight="1" thickBot="1">
      <c r="B159" s="437"/>
      <c r="C159" s="437"/>
      <c r="D159" s="424" t="s">
        <v>29</v>
      </c>
      <c r="E159" s="424"/>
      <c r="F159" s="424"/>
      <c r="G159" s="424"/>
      <c r="H159" s="424"/>
      <c r="I159" s="424"/>
      <c r="J159" s="424"/>
      <c r="K159" s="424" t="s">
        <v>30</v>
      </c>
      <c r="L159" s="424"/>
      <c r="M159" s="424"/>
      <c r="N159" s="424"/>
      <c r="O159" s="424" t="s">
        <v>31</v>
      </c>
      <c r="P159" s="424"/>
    </row>
    <row r="160" spans="1:16" ht="32.25" thickBot="1">
      <c r="A160" s="2"/>
      <c r="B160" s="228" t="s">
        <v>14</v>
      </c>
      <c r="C160" s="228" t="s">
        <v>26</v>
      </c>
      <c r="D160" s="426" t="s">
        <v>23</v>
      </c>
      <c r="E160" s="426"/>
      <c r="F160" s="426"/>
      <c r="G160" s="228" t="s">
        <v>642</v>
      </c>
      <c r="H160" s="228" t="s">
        <v>16</v>
      </c>
      <c r="I160" s="228" t="s">
        <v>67</v>
      </c>
      <c r="J160" s="228" t="s">
        <v>17</v>
      </c>
      <c r="K160" s="201">
        <v>1</v>
      </c>
      <c r="L160" s="201">
        <v>2</v>
      </c>
      <c r="M160" s="201">
        <v>3</v>
      </c>
      <c r="N160" s="201">
        <v>4</v>
      </c>
      <c r="O160" s="228" t="s">
        <v>18</v>
      </c>
      <c r="P160" s="228" t="s">
        <v>22</v>
      </c>
    </row>
    <row r="161" spans="1:16" s="27" customFormat="1" ht="27" customHeight="1">
      <c r="A161" s="50"/>
      <c r="B161" s="149" t="s">
        <v>1102</v>
      </c>
      <c r="C161" s="416" t="s">
        <v>1074</v>
      </c>
      <c r="D161" s="427" t="s">
        <v>190</v>
      </c>
      <c r="E161" s="427"/>
      <c r="F161" s="427"/>
      <c r="G161" s="218" t="s">
        <v>191</v>
      </c>
      <c r="H161" s="120" t="s">
        <v>192</v>
      </c>
      <c r="I161" s="218" t="s">
        <v>517</v>
      </c>
      <c r="J161" s="121">
        <v>39</v>
      </c>
      <c r="K161" s="121">
        <v>9</v>
      </c>
      <c r="L161" s="121">
        <v>12</v>
      </c>
      <c r="M161" s="121">
        <v>12</v>
      </c>
      <c r="N161" s="121">
        <v>6</v>
      </c>
      <c r="O161" s="218" t="s">
        <v>462</v>
      </c>
      <c r="P161" s="251">
        <v>15000</v>
      </c>
    </row>
    <row r="162" spans="1:16" s="27" customFormat="1" ht="27" customHeight="1">
      <c r="A162" s="50"/>
      <c r="B162" s="146" t="s">
        <v>1103</v>
      </c>
      <c r="C162" s="417"/>
      <c r="D162" s="422" t="s">
        <v>194</v>
      </c>
      <c r="E162" s="422"/>
      <c r="F162" s="422"/>
      <c r="G162" s="208" t="s">
        <v>191</v>
      </c>
      <c r="H162" s="231" t="s">
        <v>192</v>
      </c>
      <c r="I162" s="208" t="s">
        <v>517</v>
      </c>
      <c r="J162" s="10">
        <v>13</v>
      </c>
      <c r="K162" s="10">
        <v>3</v>
      </c>
      <c r="L162" s="10">
        <v>4</v>
      </c>
      <c r="M162" s="10">
        <v>4</v>
      </c>
      <c r="N162" s="10">
        <v>2</v>
      </c>
      <c r="O162" s="208"/>
      <c r="P162" s="252">
        <v>0</v>
      </c>
    </row>
    <row r="163" spans="1:16" s="27" customFormat="1" ht="27" customHeight="1">
      <c r="A163" s="50"/>
      <c r="B163" s="146" t="s">
        <v>1104</v>
      </c>
      <c r="C163" s="417"/>
      <c r="D163" s="422" t="s">
        <v>195</v>
      </c>
      <c r="E163" s="422"/>
      <c r="F163" s="422"/>
      <c r="G163" s="208" t="s">
        <v>196</v>
      </c>
      <c r="H163" s="231" t="s">
        <v>197</v>
      </c>
      <c r="I163" s="208" t="s">
        <v>518</v>
      </c>
      <c r="J163" s="10">
        <v>13</v>
      </c>
      <c r="K163" s="10">
        <v>3</v>
      </c>
      <c r="L163" s="10">
        <v>4</v>
      </c>
      <c r="M163" s="10">
        <v>4</v>
      </c>
      <c r="N163" s="10">
        <v>2</v>
      </c>
      <c r="O163" s="208" t="s">
        <v>198</v>
      </c>
      <c r="P163" s="252">
        <v>19000</v>
      </c>
    </row>
    <row r="164" spans="1:16" s="27" customFormat="1" ht="27" customHeight="1">
      <c r="A164" s="50"/>
      <c r="B164" s="146" t="s">
        <v>1105</v>
      </c>
      <c r="C164" s="417"/>
      <c r="D164" s="422" t="s">
        <v>199</v>
      </c>
      <c r="E164" s="422"/>
      <c r="F164" s="422"/>
      <c r="G164" s="208" t="s">
        <v>200</v>
      </c>
      <c r="H164" s="231" t="s">
        <v>197</v>
      </c>
      <c r="I164" s="208" t="s">
        <v>519</v>
      </c>
      <c r="J164" s="10">
        <v>13</v>
      </c>
      <c r="K164" s="10">
        <v>3</v>
      </c>
      <c r="L164" s="10">
        <v>4</v>
      </c>
      <c r="M164" s="10">
        <v>4</v>
      </c>
      <c r="N164" s="10">
        <v>2</v>
      </c>
      <c r="O164" s="208" t="s">
        <v>198</v>
      </c>
      <c r="P164" s="252">
        <v>0</v>
      </c>
    </row>
    <row r="165" spans="1:16" s="27" customFormat="1" ht="27" customHeight="1">
      <c r="A165" s="50"/>
      <c r="B165" s="146" t="s">
        <v>1106</v>
      </c>
      <c r="C165" s="417"/>
      <c r="D165" s="422" t="s">
        <v>202</v>
      </c>
      <c r="E165" s="422"/>
      <c r="F165" s="422"/>
      <c r="G165" s="208" t="s">
        <v>203</v>
      </c>
      <c r="H165" s="231" t="s">
        <v>201</v>
      </c>
      <c r="I165" s="208" t="s">
        <v>520</v>
      </c>
      <c r="J165" s="10">
        <v>2</v>
      </c>
      <c r="K165" s="10">
        <v>0</v>
      </c>
      <c r="L165" s="10">
        <v>1</v>
      </c>
      <c r="M165" s="10">
        <v>1</v>
      </c>
      <c r="N165" s="10">
        <v>0</v>
      </c>
      <c r="O165" s="208" t="s">
        <v>204</v>
      </c>
      <c r="P165" s="252">
        <v>35000</v>
      </c>
    </row>
    <row r="166" spans="1:16" s="27" customFormat="1" ht="27" customHeight="1">
      <c r="A166" s="50"/>
      <c r="B166" s="146" t="s">
        <v>1107</v>
      </c>
      <c r="C166" s="417"/>
      <c r="D166" s="422" t="s">
        <v>205</v>
      </c>
      <c r="E166" s="422"/>
      <c r="F166" s="422"/>
      <c r="G166" s="208" t="s">
        <v>206</v>
      </c>
      <c r="H166" s="231" t="s">
        <v>201</v>
      </c>
      <c r="I166" s="208" t="s">
        <v>520</v>
      </c>
      <c r="J166" s="10">
        <v>1</v>
      </c>
      <c r="K166" s="10">
        <v>0</v>
      </c>
      <c r="L166" s="10">
        <v>1</v>
      </c>
      <c r="M166" s="10">
        <v>0</v>
      </c>
      <c r="N166" s="10">
        <v>0</v>
      </c>
      <c r="O166" s="208" t="s">
        <v>207</v>
      </c>
      <c r="P166" s="252">
        <v>1000</v>
      </c>
    </row>
    <row r="167" spans="1:16" ht="27" customHeight="1">
      <c r="A167" s="2"/>
      <c r="B167" s="146" t="s">
        <v>1108</v>
      </c>
      <c r="C167" s="417"/>
      <c r="D167" s="422" t="s">
        <v>208</v>
      </c>
      <c r="E167" s="422"/>
      <c r="F167" s="422"/>
      <c r="G167" s="208" t="s">
        <v>209</v>
      </c>
      <c r="H167" s="231" t="s">
        <v>201</v>
      </c>
      <c r="I167" s="208" t="s">
        <v>520</v>
      </c>
      <c r="J167" s="10">
        <v>1</v>
      </c>
      <c r="K167" s="10">
        <v>0</v>
      </c>
      <c r="L167" s="10">
        <v>1</v>
      </c>
      <c r="M167" s="10">
        <v>0</v>
      </c>
      <c r="N167" s="10">
        <v>0</v>
      </c>
      <c r="O167" s="208" t="s">
        <v>210</v>
      </c>
      <c r="P167" s="252">
        <v>2000</v>
      </c>
    </row>
    <row r="168" spans="1:16" ht="27" customHeight="1">
      <c r="A168" s="2"/>
      <c r="B168" s="146" t="s">
        <v>1109</v>
      </c>
      <c r="C168" s="417"/>
      <c r="D168" s="422" t="s">
        <v>463</v>
      </c>
      <c r="E168" s="422"/>
      <c r="F168" s="422"/>
      <c r="G168" s="208" t="s">
        <v>464</v>
      </c>
      <c r="H168" s="231" t="s">
        <v>201</v>
      </c>
      <c r="I168" s="208" t="s">
        <v>520</v>
      </c>
      <c r="J168" s="10">
        <v>5</v>
      </c>
      <c r="K168" s="10">
        <v>1</v>
      </c>
      <c r="L168" s="10">
        <v>2</v>
      </c>
      <c r="M168" s="10">
        <v>1</v>
      </c>
      <c r="N168" s="10">
        <v>1</v>
      </c>
      <c r="O168" s="208" t="s">
        <v>843</v>
      </c>
      <c r="P168" s="252">
        <v>0</v>
      </c>
    </row>
    <row r="169" spans="1:16" ht="27" customHeight="1" thickBot="1">
      <c r="A169" s="2"/>
      <c r="B169" s="176" t="s">
        <v>1110</v>
      </c>
      <c r="C169" s="418"/>
      <c r="D169" s="423" t="s">
        <v>844</v>
      </c>
      <c r="E169" s="423"/>
      <c r="F169" s="423"/>
      <c r="G169" s="217" t="s">
        <v>845</v>
      </c>
      <c r="H169" s="130" t="s">
        <v>201</v>
      </c>
      <c r="I169" s="217" t="s">
        <v>520</v>
      </c>
      <c r="J169" s="134">
        <v>4</v>
      </c>
      <c r="K169" s="134">
        <v>1</v>
      </c>
      <c r="L169" s="134">
        <v>1</v>
      </c>
      <c r="M169" s="134">
        <v>2</v>
      </c>
      <c r="N169" s="134">
        <v>0</v>
      </c>
      <c r="O169" s="217" t="s">
        <v>211</v>
      </c>
      <c r="P169" s="253">
        <v>35000</v>
      </c>
    </row>
    <row r="170" spans="1:16" ht="47.25" customHeight="1" thickBot="1">
      <c r="A170" s="2"/>
      <c r="B170" s="458" t="s">
        <v>1349</v>
      </c>
      <c r="C170" s="458"/>
      <c r="D170" s="444" t="s">
        <v>1355</v>
      </c>
      <c r="E170" s="444"/>
      <c r="F170" s="444"/>
      <c r="G170" s="444"/>
      <c r="H170" s="444"/>
      <c r="I170" s="444"/>
      <c r="J170" s="444"/>
      <c r="K170" s="444"/>
      <c r="L170" s="444"/>
      <c r="M170" s="444"/>
      <c r="N170" s="444"/>
      <c r="O170" s="444"/>
      <c r="P170" s="444"/>
    </row>
    <row r="171" spans="1:16" ht="15.75" customHeight="1" thickBot="1">
      <c r="B171" s="424" t="s">
        <v>24</v>
      </c>
      <c r="C171" s="424"/>
      <c r="D171" s="443" t="s">
        <v>1013</v>
      </c>
      <c r="E171" s="443"/>
      <c r="F171" s="443"/>
      <c r="G171" s="443"/>
      <c r="H171" s="443"/>
      <c r="I171" s="443"/>
      <c r="J171" s="443"/>
      <c r="K171" s="443"/>
      <c r="L171" s="443"/>
      <c r="M171" s="443"/>
      <c r="N171" s="443"/>
      <c r="O171" s="443"/>
      <c r="P171" s="443"/>
    </row>
    <row r="172" spans="1:16" ht="15.75" customHeight="1" thickBot="1">
      <c r="B172" s="424"/>
      <c r="C172" s="424"/>
      <c r="D172" s="443"/>
      <c r="E172" s="443"/>
      <c r="F172" s="443"/>
      <c r="G172" s="443"/>
      <c r="H172" s="443"/>
      <c r="I172" s="443"/>
      <c r="J172" s="443"/>
      <c r="K172" s="443"/>
      <c r="L172" s="443"/>
      <c r="M172" s="443"/>
      <c r="N172" s="443"/>
      <c r="O172" s="443"/>
      <c r="P172" s="443"/>
    </row>
    <row r="173" spans="1:16" ht="18" customHeight="1" thickBot="1">
      <c r="B173" s="424" t="s">
        <v>29</v>
      </c>
      <c r="C173" s="424"/>
      <c r="D173" s="424"/>
      <c r="E173" s="424"/>
      <c r="F173" s="424"/>
      <c r="G173" s="424"/>
      <c r="H173" s="424"/>
      <c r="I173" s="424"/>
      <c r="J173" s="424"/>
      <c r="K173" s="424" t="s">
        <v>30</v>
      </c>
      <c r="L173" s="424"/>
      <c r="M173" s="424"/>
      <c r="N173" s="424"/>
      <c r="O173" s="424" t="s">
        <v>31</v>
      </c>
      <c r="P173" s="424"/>
    </row>
    <row r="174" spans="1:16" ht="32.25" thickBot="1">
      <c r="B174" s="228" t="s">
        <v>14</v>
      </c>
      <c r="C174" s="228" t="s">
        <v>26</v>
      </c>
      <c r="D174" s="426" t="s">
        <v>23</v>
      </c>
      <c r="E174" s="426"/>
      <c r="F174" s="426"/>
      <c r="G174" s="228" t="s">
        <v>642</v>
      </c>
      <c r="H174" s="228" t="s">
        <v>16</v>
      </c>
      <c r="I174" s="228" t="s">
        <v>67</v>
      </c>
      <c r="J174" s="228" t="s">
        <v>17</v>
      </c>
      <c r="K174" s="201">
        <v>1</v>
      </c>
      <c r="L174" s="201">
        <v>2</v>
      </c>
      <c r="M174" s="201">
        <v>3</v>
      </c>
      <c r="N174" s="201">
        <v>4</v>
      </c>
      <c r="O174" s="228" t="s">
        <v>18</v>
      </c>
      <c r="P174" s="228" t="s">
        <v>22</v>
      </c>
    </row>
    <row r="175" spans="1:16" s="27" customFormat="1" ht="44.25" customHeight="1">
      <c r="B175" s="264" t="s">
        <v>1014</v>
      </c>
      <c r="C175" s="416" t="s">
        <v>968</v>
      </c>
      <c r="D175" s="427" t="s">
        <v>212</v>
      </c>
      <c r="E175" s="427"/>
      <c r="F175" s="427"/>
      <c r="G175" s="218" t="s">
        <v>213</v>
      </c>
      <c r="H175" s="218" t="s">
        <v>113</v>
      </c>
      <c r="I175" s="218" t="s">
        <v>517</v>
      </c>
      <c r="J175" s="121">
        <v>72</v>
      </c>
      <c r="K175" s="121">
        <v>18</v>
      </c>
      <c r="L175" s="121">
        <v>18</v>
      </c>
      <c r="M175" s="121">
        <v>18</v>
      </c>
      <c r="N175" s="121">
        <v>18</v>
      </c>
      <c r="O175" s="218" t="s">
        <v>193</v>
      </c>
      <c r="P175" s="251">
        <v>20000</v>
      </c>
    </row>
    <row r="176" spans="1:16" ht="44.25" customHeight="1">
      <c r="B176" s="181" t="s">
        <v>1015</v>
      </c>
      <c r="C176" s="417"/>
      <c r="D176" s="422" t="s">
        <v>846</v>
      </c>
      <c r="E176" s="422"/>
      <c r="F176" s="422"/>
      <c r="G176" s="208" t="s">
        <v>214</v>
      </c>
      <c r="H176" s="208" t="s">
        <v>215</v>
      </c>
      <c r="I176" s="208" t="s">
        <v>118</v>
      </c>
      <c r="J176" s="10">
        <v>3</v>
      </c>
      <c r="K176" s="10">
        <v>1</v>
      </c>
      <c r="L176" s="10">
        <v>1</v>
      </c>
      <c r="M176" s="10">
        <v>1</v>
      </c>
      <c r="N176" s="10">
        <v>0</v>
      </c>
      <c r="O176" s="208" t="s">
        <v>193</v>
      </c>
      <c r="P176" s="252">
        <v>3000</v>
      </c>
    </row>
    <row r="177" spans="2:16" ht="44.25" customHeight="1">
      <c r="B177" s="181" t="s">
        <v>1016</v>
      </c>
      <c r="C177" s="417"/>
      <c r="D177" s="422" t="s">
        <v>847</v>
      </c>
      <c r="E177" s="422"/>
      <c r="F177" s="422"/>
      <c r="G177" s="208" t="s">
        <v>214</v>
      </c>
      <c r="H177" s="208" t="s">
        <v>216</v>
      </c>
      <c r="I177" s="208" t="s">
        <v>521</v>
      </c>
      <c r="J177" s="10">
        <v>24</v>
      </c>
      <c r="K177" s="10">
        <v>6</v>
      </c>
      <c r="L177" s="10">
        <v>6</v>
      </c>
      <c r="M177" s="10">
        <v>6</v>
      </c>
      <c r="N177" s="10">
        <v>6</v>
      </c>
      <c r="O177" s="208" t="s">
        <v>193</v>
      </c>
      <c r="P177" s="252">
        <v>10000</v>
      </c>
    </row>
    <row r="178" spans="2:16" ht="44.25" customHeight="1">
      <c r="B178" s="181" t="s">
        <v>1017</v>
      </c>
      <c r="C178" s="417"/>
      <c r="D178" s="422" t="s">
        <v>217</v>
      </c>
      <c r="E178" s="422"/>
      <c r="F178" s="422"/>
      <c r="G178" s="208" t="s">
        <v>218</v>
      </c>
      <c r="H178" s="208"/>
      <c r="I178" s="208" t="s">
        <v>522</v>
      </c>
      <c r="J178" s="69">
        <v>1</v>
      </c>
      <c r="K178" s="10">
        <v>0</v>
      </c>
      <c r="L178" s="10">
        <v>0</v>
      </c>
      <c r="M178" s="10">
        <v>1</v>
      </c>
      <c r="N178" s="10">
        <v>0</v>
      </c>
      <c r="O178" s="208" t="s">
        <v>193</v>
      </c>
      <c r="P178" s="252">
        <v>1000</v>
      </c>
    </row>
    <row r="179" spans="2:16" ht="44.25" customHeight="1">
      <c r="B179" s="181" t="s">
        <v>1018</v>
      </c>
      <c r="C179" s="417"/>
      <c r="D179" s="422" t="s">
        <v>523</v>
      </c>
      <c r="E179" s="422"/>
      <c r="F179" s="422"/>
      <c r="G179" s="208" t="s">
        <v>219</v>
      </c>
      <c r="H179" s="208" t="s">
        <v>220</v>
      </c>
      <c r="I179" s="208" t="s">
        <v>524</v>
      </c>
      <c r="J179" s="10">
        <v>1</v>
      </c>
      <c r="K179" s="10">
        <v>1</v>
      </c>
      <c r="L179" s="10">
        <v>0</v>
      </c>
      <c r="M179" s="10">
        <v>0</v>
      </c>
      <c r="N179" s="10">
        <v>0</v>
      </c>
      <c r="O179" s="208" t="s">
        <v>193</v>
      </c>
      <c r="P179" s="252">
        <v>1000</v>
      </c>
    </row>
    <row r="180" spans="2:16" ht="44.25" customHeight="1">
      <c r="B180" s="181" t="s">
        <v>1019</v>
      </c>
      <c r="C180" s="417"/>
      <c r="D180" s="422" t="s">
        <v>221</v>
      </c>
      <c r="E180" s="422"/>
      <c r="F180" s="422"/>
      <c r="G180" s="208" t="s">
        <v>222</v>
      </c>
      <c r="H180" s="208" t="s">
        <v>223</v>
      </c>
      <c r="I180" s="208" t="s">
        <v>71</v>
      </c>
      <c r="J180" s="10">
        <v>6</v>
      </c>
      <c r="K180" s="10">
        <v>1</v>
      </c>
      <c r="L180" s="10">
        <v>2</v>
      </c>
      <c r="M180" s="10">
        <v>2</v>
      </c>
      <c r="N180" s="10">
        <v>1</v>
      </c>
      <c r="O180" s="208" t="s">
        <v>193</v>
      </c>
      <c r="P180" s="252">
        <v>6000</v>
      </c>
    </row>
    <row r="181" spans="2:16" ht="44.25" customHeight="1">
      <c r="B181" s="265" t="s">
        <v>1114</v>
      </c>
      <c r="C181" s="417"/>
      <c r="D181" s="422" t="s">
        <v>231</v>
      </c>
      <c r="E181" s="422"/>
      <c r="F181" s="422"/>
      <c r="G181" s="208" t="s">
        <v>232</v>
      </c>
      <c r="H181" s="208" t="s">
        <v>529</v>
      </c>
      <c r="I181" s="208" t="s">
        <v>528</v>
      </c>
      <c r="J181" s="10">
        <v>6</v>
      </c>
      <c r="K181" s="10">
        <v>2</v>
      </c>
      <c r="L181" s="10">
        <v>2</v>
      </c>
      <c r="M181" s="10">
        <v>1</v>
      </c>
      <c r="N181" s="10">
        <v>1</v>
      </c>
      <c r="O181" s="208" t="s">
        <v>233</v>
      </c>
      <c r="P181" s="252">
        <v>25000</v>
      </c>
    </row>
    <row r="182" spans="2:16" ht="44.25" customHeight="1">
      <c r="B182" s="265" t="s">
        <v>1115</v>
      </c>
      <c r="C182" s="417"/>
      <c r="D182" s="422" t="s">
        <v>848</v>
      </c>
      <c r="E182" s="422"/>
      <c r="F182" s="422"/>
      <c r="G182" s="208" t="s">
        <v>232</v>
      </c>
      <c r="H182" s="208" t="s">
        <v>530</v>
      </c>
      <c r="I182" s="208" t="s">
        <v>531</v>
      </c>
      <c r="J182" s="10">
        <v>3</v>
      </c>
      <c r="K182" s="10">
        <v>1</v>
      </c>
      <c r="L182" s="10">
        <v>1</v>
      </c>
      <c r="M182" s="10">
        <v>1</v>
      </c>
      <c r="N182" s="10">
        <v>0</v>
      </c>
      <c r="O182" s="208" t="s">
        <v>233</v>
      </c>
      <c r="P182" s="252">
        <v>25000</v>
      </c>
    </row>
    <row r="183" spans="2:16" ht="44.25" customHeight="1" thickBot="1">
      <c r="B183" s="266" t="s">
        <v>1116</v>
      </c>
      <c r="C183" s="418"/>
      <c r="D183" s="423" t="s">
        <v>849</v>
      </c>
      <c r="E183" s="423"/>
      <c r="F183" s="423"/>
      <c r="G183" s="217" t="s">
        <v>465</v>
      </c>
      <c r="H183" s="217" t="s">
        <v>113</v>
      </c>
      <c r="I183" s="217" t="s">
        <v>68</v>
      </c>
      <c r="J183" s="134">
        <v>15</v>
      </c>
      <c r="K183" s="134">
        <v>4</v>
      </c>
      <c r="L183" s="134">
        <v>4</v>
      </c>
      <c r="M183" s="134">
        <v>4</v>
      </c>
      <c r="N183" s="134">
        <v>3</v>
      </c>
      <c r="O183" s="130" t="s">
        <v>466</v>
      </c>
      <c r="P183" s="253">
        <v>75000</v>
      </c>
    </row>
    <row r="184" spans="2:16" ht="44.25" customHeight="1" thickBot="1">
      <c r="B184" s="458" t="s">
        <v>1349</v>
      </c>
      <c r="C184" s="458"/>
      <c r="D184" s="444" t="s">
        <v>1348</v>
      </c>
      <c r="E184" s="444"/>
      <c r="F184" s="444"/>
      <c r="G184" s="444"/>
      <c r="H184" s="444"/>
      <c r="I184" s="444"/>
      <c r="J184" s="444"/>
      <c r="K184" s="444"/>
      <c r="L184" s="444"/>
      <c r="M184" s="444"/>
      <c r="N184" s="444"/>
      <c r="O184" s="444"/>
      <c r="P184" s="444"/>
    </row>
    <row r="185" spans="2:16" ht="15.75" customHeight="1" thickBot="1">
      <c r="B185" s="424" t="s">
        <v>24</v>
      </c>
      <c r="C185" s="424"/>
      <c r="D185" s="425" t="s">
        <v>973</v>
      </c>
      <c r="E185" s="425"/>
      <c r="F185" s="425"/>
      <c r="G185" s="425"/>
      <c r="H185" s="425"/>
      <c r="I185" s="425"/>
      <c r="J185" s="425"/>
      <c r="K185" s="425"/>
      <c r="L185" s="425"/>
      <c r="M185" s="425"/>
      <c r="N185" s="425"/>
      <c r="O185" s="425"/>
      <c r="P185" s="425"/>
    </row>
    <row r="186" spans="2:16" ht="33" customHeight="1" thickBot="1">
      <c r="B186" s="424"/>
      <c r="C186" s="424"/>
      <c r="D186" s="425"/>
      <c r="E186" s="425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</row>
    <row r="187" spans="2:16" ht="17.25" thickBot="1">
      <c r="B187" s="424" t="s">
        <v>29</v>
      </c>
      <c r="C187" s="424"/>
      <c r="D187" s="424"/>
      <c r="E187" s="424"/>
      <c r="F187" s="424"/>
      <c r="G187" s="424"/>
      <c r="H187" s="424"/>
      <c r="I187" s="424"/>
      <c r="J187" s="424"/>
      <c r="K187" s="424" t="s">
        <v>30</v>
      </c>
      <c r="L187" s="424"/>
      <c r="M187" s="424"/>
      <c r="N187" s="424"/>
      <c r="O187" s="424" t="s">
        <v>31</v>
      </c>
      <c r="P187" s="424"/>
    </row>
    <row r="188" spans="2:16" ht="32.25" thickBot="1">
      <c r="B188" s="228" t="s">
        <v>14</v>
      </c>
      <c r="C188" s="228" t="s">
        <v>26</v>
      </c>
      <c r="D188" s="426" t="s">
        <v>23</v>
      </c>
      <c r="E188" s="426"/>
      <c r="F188" s="426"/>
      <c r="G188" s="228" t="s">
        <v>642</v>
      </c>
      <c r="H188" s="228" t="s">
        <v>16</v>
      </c>
      <c r="I188" s="228" t="s">
        <v>67</v>
      </c>
      <c r="J188" s="228" t="s">
        <v>17</v>
      </c>
      <c r="K188" s="201">
        <v>1</v>
      </c>
      <c r="L188" s="201">
        <v>2</v>
      </c>
      <c r="M188" s="201">
        <v>3</v>
      </c>
      <c r="N188" s="201">
        <v>4</v>
      </c>
      <c r="O188" s="228" t="s">
        <v>18</v>
      </c>
      <c r="P188" s="228" t="s">
        <v>22</v>
      </c>
    </row>
    <row r="189" spans="2:16" ht="93.75" customHeight="1">
      <c r="B189" s="149" t="s">
        <v>1111</v>
      </c>
      <c r="C189" s="416" t="s">
        <v>1074</v>
      </c>
      <c r="D189" s="427" t="s">
        <v>1125</v>
      </c>
      <c r="E189" s="427"/>
      <c r="F189" s="427"/>
      <c r="G189" s="218" t="s">
        <v>191</v>
      </c>
      <c r="H189" s="218" t="s">
        <v>225</v>
      </c>
      <c r="I189" s="218" t="s">
        <v>527</v>
      </c>
      <c r="J189" s="121">
        <v>2</v>
      </c>
      <c r="K189" s="121">
        <v>0</v>
      </c>
      <c r="L189" s="121">
        <v>1</v>
      </c>
      <c r="M189" s="121">
        <v>1</v>
      </c>
      <c r="N189" s="121">
        <v>0</v>
      </c>
      <c r="O189" s="218" t="s">
        <v>224</v>
      </c>
      <c r="P189" s="251">
        <v>15000</v>
      </c>
    </row>
    <row r="190" spans="2:16" ht="93.75" customHeight="1">
      <c r="B190" s="146" t="s">
        <v>1112</v>
      </c>
      <c r="C190" s="417"/>
      <c r="D190" s="422" t="s">
        <v>226</v>
      </c>
      <c r="E190" s="422"/>
      <c r="F190" s="422"/>
      <c r="G190" s="208" t="s">
        <v>227</v>
      </c>
      <c r="H190" s="208" t="s">
        <v>228</v>
      </c>
      <c r="I190" s="208" t="s">
        <v>122</v>
      </c>
      <c r="J190" s="10">
        <v>1</v>
      </c>
      <c r="K190" s="10">
        <v>0</v>
      </c>
      <c r="L190" s="10">
        <v>1</v>
      </c>
      <c r="M190" s="10">
        <v>0</v>
      </c>
      <c r="N190" s="10">
        <v>0</v>
      </c>
      <c r="O190" s="208" t="s">
        <v>224</v>
      </c>
      <c r="P190" s="252">
        <v>10000</v>
      </c>
    </row>
    <row r="191" spans="2:16" ht="93.75" customHeight="1" thickBot="1">
      <c r="B191" s="176" t="s">
        <v>1113</v>
      </c>
      <c r="C191" s="418"/>
      <c r="D191" s="423" t="s">
        <v>525</v>
      </c>
      <c r="E191" s="423"/>
      <c r="F191" s="423"/>
      <c r="G191" s="217" t="s">
        <v>229</v>
      </c>
      <c r="H191" s="217" t="s">
        <v>526</v>
      </c>
      <c r="I191" s="217" t="s">
        <v>118</v>
      </c>
      <c r="J191" s="134">
        <v>20</v>
      </c>
      <c r="K191" s="134">
        <v>5</v>
      </c>
      <c r="L191" s="134">
        <v>5</v>
      </c>
      <c r="M191" s="134">
        <v>5</v>
      </c>
      <c r="N191" s="134">
        <v>5</v>
      </c>
      <c r="O191" s="217" t="s">
        <v>230</v>
      </c>
      <c r="P191" s="253">
        <v>37500</v>
      </c>
    </row>
    <row r="192" spans="2:16">
      <c r="P192" s="73"/>
    </row>
    <row r="194" spans="2:16" ht="15.75" thickBot="1"/>
    <row r="195" spans="2:16">
      <c r="B195" s="431" t="s">
        <v>748</v>
      </c>
      <c r="C195" s="432"/>
      <c r="D195" s="432"/>
      <c r="E195" s="432"/>
      <c r="F195" s="432"/>
      <c r="G195" s="432"/>
      <c r="H195" s="432"/>
      <c r="I195" s="432"/>
      <c r="J195" s="432"/>
      <c r="K195" s="432"/>
      <c r="L195" s="432"/>
      <c r="M195" s="432"/>
      <c r="N195" s="432"/>
      <c r="O195" s="432"/>
      <c r="P195" s="433"/>
    </row>
    <row r="196" spans="2:16" ht="15.75" thickBot="1">
      <c r="B196" s="434"/>
      <c r="C196" s="435"/>
      <c r="D196" s="435"/>
      <c r="E196" s="435"/>
      <c r="F196" s="435"/>
      <c r="G196" s="435"/>
      <c r="H196" s="435"/>
      <c r="I196" s="435"/>
      <c r="J196" s="435"/>
      <c r="K196" s="435"/>
      <c r="L196" s="435"/>
      <c r="M196" s="435"/>
      <c r="N196" s="435"/>
      <c r="O196" s="435"/>
      <c r="P196" s="436"/>
    </row>
    <row r="197" spans="2:16" ht="27" thickBot="1">
      <c r="B197" s="23"/>
      <c r="C197" s="23"/>
      <c r="D197" s="23"/>
      <c r="E197" s="23"/>
      <c r="F197" s="23"/>
      <c r="G197" s="26"/>
      <c r="H197" s="23"/>
      <c r="I197" s="23"/>
      <c r="J197" s="23"/>
      <c r="K197" s="23"/>
      <c r="L197" s="23"/>
      <c r="M197" s="23"/>
      <c r="N197" s="23"/>
      <c r="O197" s="23"/>
      <c r="P197" s="23"/>
    </row>
    <row r="198" spans="2:16" ht="15.75" thickBot="1">
      <c r="B198" s="437" t="s">
        <v>27</v>
      </c>
      <c r="C198" s="437" t="s">
        <v>28</v>
      </c>
      <c r="D198" s="443" t="s">
        <v>20</v>
      </c>
      <c r="E198" s="443" t="s">
        <v>965</v>
      </c>
      <c r="F198" s="443"/>
      <c r="G198" s="443"/>
      <c r="H198" s="443"/>
      <c r="I198" s="443"/>
      <c r="J198" s="443"/>
      <c r="K198" s="443"/>
      <c r="L198" s="443"/>
      <c r="M198" s="443"/>
      <c r="N198" s="443"/>
      <c r="O198" s="443"/>
      <c r="P198" s="443"/>
    </row>
    <row r="199" spans="2:16" ht="15.75" thickBot="1">
      <c r="B199" s="437"/>
      <c r="C199" s="437"/>
      <c r="D199" s="443"/>
      <c r="E199" s="443"/>
      <c r="F199" s="443"/>
      <c r="G199" s="443"/>
      <c r="H199" s="443"/>
      <c r="I199" s="443"/>
      <c r="J199" s="443"/>
      <c r="K199" s="443"/>
      <c r="L199" s="443"/>
      <c r="M199" s="443"/>
      <c r="N199" s="443"/>
      <c r="O199" s="443"/>
      <c r="P199" s="443"/>
    </row>
    <row r="200" spans="2:16" ht="36" customHeight="1" thickBot="1">
      <c r="B200" s="437"/>
      <c r="C200" s="437"/>
      <c r="D200" s="443" t="s">
        <v>19</v>
      </c>
      <c r="E200" s="425" t="s">
        <v>1353</v>
      </c>
      <c r="F200" s="425"/>
      <c r="G200" s="425"/>
      <c r="H200" s="425"/>
      <c r="I200" s="425"/>
      <c r="J200" s="425"/>
      <c r="K200" s="425"/>
      <c r="L200" s="425"/>
      <c r="M200" s="425"/>
      <c r="N200" s="425"/>
      <c r="O200" s="425"/>
      <c r="P200" s="425"/>
    </row>
    <row r="201" spans="2:16" ht="36" customHeight="1" thickBot="1">
      <c r="B201" s="437"/>
      <c r="C201" s="437"/>
      <c r="D201" s="443"/>
      <c r="E201" s="425"/>
      <c r="F201" s="425"/>
      <c r="G201" s="425"/>
      <c r="H201" s="425"/>
      <c r="I201" s="425"/>
      <c r="J201" s="425"/>
      <c r="K201" s="425"/>
      <c r="L201" s="425"/>
      <c r="M201" s="425"/>
      <c r="N201" s="425"/>
      <c r="O201" s="425"/>
      <c r="P201" s="425"/>
    </row>
    <row r="202" spans="2:16" ht="24" customHeight="1" thickBot="1">
      <c r="B202" s="437"/>
      <c r="C202" s="437"/>
      <c r="D202" s="443" t="s">
        <v>24</v>
      </c>
      <c r="E202" s="425" t="s">
        <v>1022</v>
      </c>
      <c r="F202" s="425"/>
      <c r="G202" s="425"/>
      <c r="H202" s="425"/>
      <c r="I202" s="425"/>
      <c r="J202" s="425"/>
      <c r="K202" s="425"/>
      <c r="L202" s="425"/>
      <c r="M202" s="425"/>
      <c r="N202" s="425"/>
      <c r="O202" s="425"/>
      <c r="P202" s="425"/>
    </row>
    <row r="203" spans="2:16" ht="24" customHeight="1" thickBot="1">
      <c r="B203" s="437"/>
      <c r="C203" s="437"/>
      <c r="D203" s="443"/>
      <c r="E203" s="425"/>
      <c r="F203" s="425"/>
      <c r="G203" s="425"/>
      <c r="H203" s="425"/>
      <c r="I203" s="425"/>
      <c r="J203" s="425"/>
      <c r="K203" s="425"/>
      <c r="L203" s="425"/>
      <c r="M203" s="425"/>
      <c r="N203" s="425"/>
      <c r="O203" s="425"/>
      <c r="P203" s="425"/>
    </row>
    <row r="204" spans="2:16" ht="17.25" thickBot="1">
      <c r="B204" s="437"/>
      <c r="C204" s="437"/>
      <c r="D204" s="424" t="s">
        <v>29</v>
      </c>
      <c r="E204" s="424"/>
      <c r="F204" s="424"/>
      <c r="G204" s="424"/>
      <c r="H204" s="424"/>
      <c r="I204" s="424"/>
      <c r="J204" s="424"/>
      <c r="K204" s="424" t="s">
        <v>30</v>
      </c>
      <c r="L204" s="424"/>
      <c r="M204" s="424"/>
      <c r="N204" s="424"/>
      <c r="O204" s="424" t="s">
        <v>31</v>
      </c>
      <c r="P204" s="424"/>
    </row>
    <row r="205" spans="2:16" ht="32.25" thickBot="1">
      <c r="B205" s="228" t="s">
        <v>14</v>
      </c>
      <c r="C205" s="228" t="s">
        <v>26</v>
      </c>
      <c r="D205" s="426" t="s">
        <v>23</v>
      </c>
      <c r="E205" s="426"/>
      <c r="F205" s="426"/>
      <c r="G205" s="228" t="s">
        <v>642</v>
      </c>
      <c r="H205" s="228" t="s">
        <v>16</v>
      </c>
      <c r="I205" s="228" t="s">
        <v>67</v>
      </c>
      <c r="J205" s="228" t="s">
        <v>17</v>
      </c>
      <c r="K205" s="201">
        <v>1</v>
      </c>
      <c r="L205" s="201">
        <v>2</v>
      </c>
      <c r="M205" s="201">
        <v>3</v>
      </c>
      <c r="N205" s="201">
        <v>4</v>
      </c>
      <c r="O205" s="228" t="s">
        <v>18</v>
      </c>
      <c r="P205" s="228" t="s">
        <v>22</v>
      </c>
    </row>
    <row r="206" spans="2:16" s="27" customFormat="1" ht="44.25" customHeight="1">
      <c r="B206" s="264" t="s">
        <v>1023</v>
      </c>
      <c r="C206" s="416" t="s">
        <v>968</v>
      </c>
      <c r="D206" s="430" t="s">
        <v>762</v>
      </c>
      <c r="E206" s="430"/>
      <c r="F206" s="430"/>
      <c r="G206" s="123" t="s">
        <v>764</v>
      </c>
      <c r="H206" s="123" t="s">
        <v>763</v>
      </c>
      <c r="I206" s="124" t="s">
        <v>121</v>
      </c>
      <c r="J206" s="125">
        <v>1</v>
      </c>
      <c r="K206" s="125">
        <v>1</v>
      </c>
      <c r="L206" s="125">
        <v>0</v>
      </c>
      <c r="M206" s="125">
        <v>0</v>
      </c>
      <c r="N206" s="125">
        <v>0</v>
      </c>
      <c r="O206" s="123" t="s">
        <v>783</v>
      </c>
      <c r="P206" s="254">
        <v>5000</v>
      </c>
    </row>
    <row r="207" spans="2:16" s="27" customFormat="1" ht="28.5" customHeight="1">
      <c r="B207" s="265" t="s">
        <v>1024</v>
      </c>
      <c r="C207" s="417"/>
      <c r="D207" s="428" t="s">
        <v>750</v>
      </c>
      <c r="E207" s="428"/>
      <c r="F207" s="428"/>
      <c r="G207" s="52" t="s">
        <v>764</v>
      </c>
      <c r="H207" s="52" t="s">
        <v>113</v>
      </c>
      <c r="I207" s="52" t="s">
        <v>765</v>
      </c>
      <c r="J207" s="71">
        <v>1</v>
      </c>
      <c r="K207" s="71">
        <v>1</v>
      </c>
      <c r="L207" s="71">
        <v>0</v>
      </c>
      <c r="M207" s="71">
        <v>0</v>
      </c>
      <c r="N207" s="71">
        <v>0</v>
      </c>
      <c r="O207" s="72" t="s">
        <v>341</v>
      </c>
      <c r="P207" s="255">
        <v>0</v>
      </c>
    </row>
    <row r="208" spans="2:16" s="27" customFormat="1" ht="38.25" customHeight="1">
      <c r="B208" s="265" t="s">
        <v>1025</v>
      </c>
      <c r="C208" s="417"/>
      <c r="D208" s="428" t="s">
        <v>751</v>
      </c>
      <c r="E208" s="428"/>
      <c r="F208" s="428"/>
      <c r="G208" s="52" t="s">
        <v>764</v>
      </c>
      <c r="H208" s="52" t="s">
        <v>766</v>
      </c>
      <c r="I208" s="72" t="s">
        <v>612</v>
      </c>
      <c r="J208" s="71">
        <v>1</v>
      </c>
      <c r="K208" s="71">
        <v>1</v>
      </c>
      <c r="L208" s="71">
        <v>0</v>
      </c>
      <c r="M208" s="71">
        <v>0</v>
      </c>
      <c r="N208" s="71">
        <v>0</v>
      </c>
      <c r="O208" s="72"/>
      <c r="P208" s="255">
        <v>0</v>
      </c>
    </row>
    <row r="209" spans="2:16" s="27" customFormat="1" ht="28.5" customHeight="1">
      <c r="B209" s="265" t="s">
        <v>1026</v>
      </c>
      <c r="C209" s="417"/>
      <c r="D209" s="428" t="s">
        <v>752</v>
      </c>
      <c r="E209" s="428"/>
      <c r="F209" s="428"/>
      <c r="G209" s="52" t="s">
        <v>764</v>
      </c>
      <c r="H209" s="52" t="s">
        <v>767</v>
      </c>
      <c r="I209" s="72" t="s">
        <v>768</v>
      </c>
      <c r="J209" s="71">
        <v>1</v>
      </c>
      <c r="K209" s="71">
        <v>1</v>
      </c>
      <c r="L209" s="71">
        <v>0</v>
      </c>
      <c r="M209" s="71">
        <v>0</v>
      </c>
      <c r="N209" s="71">
        <v>0</v>
      </c>
      <c r="O209" s="72" t="s">
        <v>784</v>
      </c>
      <c r="P209" s="255">
        <v>25000</v>
      </c>
    </row>
    <row r="210" spans="2:16" s="27" customFormat="1" ht="28.5" customHeight="1">
      <c r="B210" s="265" t="s">
        <v>1117</v>
      </c>
      <c r="C210" s="417"/>
      <c r="D210" s="422" t="s">
        <v>760</v>
      </c>
      <c r="E210" s="422"/>
      <c r="F210" s="422"/>
      <c r="G210" s="225" t="s">
        <v>753</v>
      </c>
      <c r="H210" s="225" t="s">
        <v>782</v>
      </c>
      <c r="I210" s="225" t="s">
        <v>781</v>
      </c>
      <c r="J210" s="31">
        <v>4</v>
      </c>
      <c r="K210" s="71">
        <v>1</v>
      </c>
      <c r="L210" s="71">
        <v>1</v>
      </c>
      <c r="M210" s="71">
        <v>1</v>
      </c>
      <c r="N210" s="71">
        <v>1</v>
      </c>
      <c r="O210" s="54" t="s">
        <v>341</v>
      </c>
      <c r="P210" s="240">
        <v>0</v>
      </c>
    </row>
    <row r="211" spans="2:16" s="27" customFormat="1" ht="45">
      <c r="B211" s="265" t="s">
        <v>1118</v>
      </c>
      <c r="C211" s="417"/>
      <c r="D211" s="422" t="s">
        <v>761</v>
      </c>
      <c r="E211" s="422"/>
      <c r="F211" s="422"/>
      <c r="G211" s="225" t="s">
        <v>753</v>
      </c>
      <c r="H211" s="225" t="s">
        <v>850</v>
      </c>
      <c r="I211" s="54" t="s">
        <v>851</v>
      </c>
      <c r="J211" s="31">
        <v>20</v>
      </c>
      <c r="K211" s="71">
        <v>5</v>
      </c>
      <c r="L211" s="71">
        <v>5</v>
      </c>
      <c r="M211" s="71">
        <v>5</v>
      </c>
      <c r="N211" s="71">
        <v>5</v>
      </c>
      <c r="O211" s="54" t="s">
        <v>852</v>
      </c>
      <c r="P211" s="240">
        <v>25000</v>
      </c>
    </row>
    <row r="212" spans="2:16" ht="45">
      <c r="B212" s="265" t="s">
        <v>1120</v>
      </c>
      <c r="C212" s="417"/>
      <c r="D212" s="428" t="s">
        <v>754</v>
      </c>
      <c r="E212" s="428"/>
      <c r="F212" s="428"/>
      <c r="G212" s="52" t="s">
        <v>769</v>
      </c>
      <c r="H212" s="52" t="s">
        <v>770</v>
      </c>
      <c r="I212" s="52" t="s">
        <v>770</v>
      </c>
      <c r="J212" s="71">
        <v>1</v>
      </c>
      <c r="K212" s="71">
        <v>1</v>
      </c>
      <c r="L212" s="71">
        <v>0</v>
      </c>
      <c r="M212" s="71">
        <v>0</v>
      </c>
      <c r="N212" s="71">
        <v>0</v>
      </c>
      <c r="O212" s="72" t="s">
        <v>341</v>
      </c>
      <c r="P212" s="256">
        <v>0</v>
      </c>
    </row>
    <row r="213" spans="2:16" ht="45">
      <c r="B213" s="265" t="s">
        <v>1121</v>
      </c>
      <c r="C213" s="417"/>
      <c r="D213" s="428" t="s">
        <v>755</v>
      </c>
      <c r="E213" s="428"/>
      <c r="F213" s="428"/>
      <c r="G213" s="52" t="s">
        <v>769</v>
      </c>
      <c r="H213" s="52" t="s">
        <v>771</v>
      </c>
      <c r="I213" s="72" t="s">
        <v>771</v>
      </c>
      <c r="J213" s="71">
        <v>1</v>
      </c>
      <c r="K213" s="71">
        <v>1</v>
      </c>
      <c r="L213" s="71">
        <v>0</v>
      </c>
      <c r="M213" s="71">
        <v>0</v>
      </c>
      <c r="N213" s="71">
        <v>0</v>
      </c>
      <c r="O213" s="72" t="s">
        <v>341</v>
      </c>
      <c r="P213" s="256">
        <v>0</v>
      </c>
    </row>
    <row r="214" spans="2:16" ht="30">
      <c r="B214" s="265" t="s">
        <v>1122</v>
      </c>
      <c r="C214" s="417"/>
      <c r="D214" s="428" t="s">
        <v>773</v>
      </c>
      <c r="E214" s="428"/>
      <c r="F214" s="428"/>
      <c r="G214" s="52"/>
      <c r="H214" s="52" t="s">
        <v>774</v>
      </c>
      <c r="I214" s="72" t="s">
        <v>612</v>
      </c>
      <c r="J214" s="71">
        <v>800</v>
      </c>
      <c r="K214" s="71">
        <v>200</v>
      </c>
      <c r="L214" s="71">
        <v>200</v>
      </c>
      <c r="M214" s="71">
        <v>200</v>
      </c>
      <c r="N214" s="71">
        <v>200</v>
      </c>
      <c r="O214" s="72"/>
      <c r="P214" s="256">
        <v>0</v>
      </c>
    </row>
    <row r="215" spans="2:16" ht="34.5" customHeight="1" thickBot="1">
      <c r="B215" s="266" t="s">
        <v>1123</v>
      </c>
      <c r="C215" s="418"/>
      <c r="D215" s="445" t="s">
        <v>772</v>
      </c>
      <c r="E215" s="445"/>
      <c r="F215" s="445"/>
      <c r="G215" s="126"/>
      <c r="H215" s="126" t="s">
        <v>774</v>
      </c>
      <c r="I215" s="127" t="s">
        <v>775</v>
      </c>
      <c r="J215" s="128">
        <v>800</v>
      </c>
      <c r="K215" s="128">
        <v>200</v>
      </c>
      <c r="L215" s="128">
        <v>200</v>
      </c>
      <c r="M215" s="128">
        <v>200</v>
      </c>
      <c r="N215" s="128">
        <v>200</v>
      </c>
      <c r="O215" s="127"/>
      <c r="P215" s="257">
        <v>0</v>
      </c>
    </row>
    <row r="216" spans="2:16" ht="34.5" customHeight="1" thickBot="1">
      <c r="B216" s="458" t="s">
        <v>1349</v>
      </c>
      <c r="C216" s="458"/>
      <c r="D216" s="444" t="s">
        <v>1356</v>
      </c>
      <c r="E216" s="444"/>
      <c r="F216" s="444"/>
      <c r="G216" s="444"/>
      <c r="H216" s="444"/>
      <c r="I216" s="444"/>
      <c r="J216" s="444"/>
      <c r="K216" s="444"/>
      <c r="L216" s="444"/>
      <c r="M216" s="444"/>
      <c r="N216" s="444"/>
      <c r="O216" s="444"/>
      <c r="P216" s="444"/>
    </row>
    <row r="217" spans="2:16" s="70" customFormat="1" ht="26.25" customHeight="1" thickBot="1">
      <c r="B217" s="424" t="s">
        <v>24</v>
      </c>
      <c r="C217" s="424"/>
      <c r="D217" s="425" t="s">
        <v>1011</v>
      </c>
      <c r="E217" s="425"/>
      <c r="F217" s="425"/>
      <c r="G217" s="425"/>
      <c r="H217" s="425"/>
      <c r="I217" s="425"/>
      <c r="J217" s="425"/>
      <c r="K217" s="425"/>
      <c r="L217" s="425"/>
      <c r="M217" s="425"/>
      <c r="N217" s="425"/>
      <c r="O217" s="425"/>
      <c r="P217" s="425"/>
    </row>
    <row r="218" spans="2:16" s="70" customFormat="1" ht="17.25" customHeight="1" thickBot="1">
      <c r="B218" s="424"/>
      <c r="C218" s="424"/>
      <c r="D218" s="425"/>
      <c r="E218" s="425"/>
      <c r="F218" s="425"/>
      <c r="G218" s="425"/>
      <c r="H218" s="425"/>
      <c r="I218" s="425"/>
      <c r="J218" s="425"/>
      <c r="K218" s="425"/>
      <c r="L218" s="425"/>
      <c r="M218" s="425"/>
      <c r="N218" s="425"/>
      <c r="O218" s="425"/>
      <c r="P218" s="425"/>
    </row>
    <row r="219" spans="2:16" s="70" customFormat="1" ht="34.5" customHeight="1" thickBot="1">
      <c r="B219" s="424" t="s">
        <v>29</v>
      </c>
      <c r="C219" s="424"/>
      <c r="D219" s="424"/>
      <c r="E219" s="424"/>
      <c r="F219" s="424"/>
      <c r="G219" s="424"/>
      <c r="H219" s="424"/>
      <c r="I219" s="424"/>
      <c r="J219" s="424"/>
      <c r="K219" s="424" t="s">
        <v>30</v>
      </c>
      <c r="L219" s="424"/>
      <c r="M219" s="424"/>
      <c r="N219" s="424"/>
      <c r="O219" s="424" t="s">
        <v>31</v>
      </c>
      <c r="P219" s="424"/>
    </row>
    <row r="220" spans="2:16" s="70" customFormat="1" ht="53.25" customHeight="1" thickBot="1">
      <c r="B220" s="228" t="s">
        <v>14</v>
      </c>
      <c r="C220" s="228" t="s">
        <v>26</v>
      </c>
      <c r="D220" s="426" t="s">
        <v>23</v>
      </c>
      <c r="E220" s="426"/>
      <c r="F220" s="426"/>
      <c r="G220" s="228" t="s">
        <v>642</v>
      </c>
      <c r="H220" s="228" t="s">
        <v>16</v>
      </c>
      <c r="I220" s="228" t="s">
        <v>67</v>
      </c>
      <c r="J220" s="228" t="s">
        <v>17</v>
      </c>
      <c r="K220" s="201">
        <v>1</v>
      </c>
      <c r="L220" s="201">
        <v>2</v>
      </c>
      <c r="M220" s="201">
        <v>3</v>
      </c>
      <c r="N220" s="201">
        <v>4</v>
      </c>
      <c r="O220" s="228" t="s">
        <v>18</v>
      </c>
      <c r="P220" s="228" t="s">
        <v>22</v>
      </c>
    </row>
    <row r="221" spans="2:16" ht="45">
      <c r="B221" s="264" t="s">
        <v>1129</v>
      </c>
      <c r="C221" s="416" t="s">
        <v>964</v>
      </c>
      <c r="D221" s="427" t="s">
        <v>756</v>
      </c>
      <c r="E221" s="427"/>
      <c r="F221" s="427"/>
      <c r="G221" s="224" t="s">
        <v>753</v>
      </c>
      <c r="H221" s="224" t="s">
        <v>763</v>
      </c>
      <c r="I221" s="224" t="s">
        <v>121</v>
      </c>
      <c r="J221" s="125">
        <v>1</v>
      </c>
      <c r="K221" s="125">
        <v>1</v>
      </c>
      <c r="L221" s="125">
        <v>0</v>
      </c>
      <c r="M221" s="125">
        <v>0</v>
      </c>
      <c r="N221" s="125">
        <v>0</v>
      </c>
      <c r="O221" s="112"/>
      <c r="P221" s="245">
        <v>0</v>
      </c>
    </row>
    <row r="222" spans="2:16" ht="30">
      <c r="B222" s="265" t="s">
        <v>1130</v>
      </c>
      <c r="C222" s="417"/>
      <c r="D222" s="422" t="s">
        <v>757</v>
      </c>
      <c r="E222" s="422"/>
      <c r="F222" s="422"/>
      <c r="G222" s="225"/>
      <c r="H222" s="225" t="s">
        <v>776</v>
      </c>
      <c r="I222" s="225" t="s">
        <v>776</v>
      </c>
      <c r="J222" s="31">
        <v>1</v>
      </c>
      <c r="K222" s="71">
        <v>0</v>
      </c>
      <c r="L222" s="71">
        <v>1</v>
      </c>
      <c r="M222" s="71">
        <v>0</v>
      </c>
      <c r="N222" s="71">
        <v>0</v>
      </c>
      <c r="O222" s="52" t="s">
        <v>785</v>
      </c>
      <c r="P222" s="240">
        <v>5000</v>
      </c>
    </row>
    <row r="223" spans="2:16" ht="30">
      <c r="B223" s="265" t="s">
        <v>1131</v>
      </c>
      <c r="C223" s="417"/>
      <c r="D223" s="422" t="s">
        <v>758</v>
      </c>
      <c r="E223" s="422"/>
      <c r="F223" s="422"/>
      <c r="G223" s="225"/>
      <c r="H223" s="225" t="s">
        <v>777</v>
      </c>
      <c r="I223" s="225" t="s">
        <v>777</v>
      </c>
      <c r="J223" s="31">
        <v>1</v>
      </c>
      <c r="K223" s="71">
        <v>0</v>
      </c>
      <c r="L223" s="71">
        <v>1</v>
      </c>
      <c r="M223" s="71">
        <v>0</v>
      </c>
      <c r="N223" s="71">
        <v>0</v>
      </c>
      <c r="O223" s="225" t="s">
        <v>786</v>
      </c>
      <c r="P223" s="240">
        <v>0</v>
      </c>
    </row>
    <row r="224" spans="2:16" ht="30">
      <c r="B224" s="265" t="s">
        <v>1132</v>
      </c>
      <c r="C224" s="417"/>
      <c r="D224" s="422" t="s">
        <v>759</v>
      </c>
      <c r="E224" s="422"/>
      <c r="F224" s="422"/>
      <c r="G224" s="225"/>
      <c r="H224" s="225" t="s">
        <v>778</v>
      </c>
      <c r="I224" s="225" t="s">
        <v>779</v>
      </c>
      <c r="J224" s="31">
        <v>1</v>
      </c>
      <c r="K224" s="71">
        <v>0</v>
      </c>
      <c r="L224" s="71">
        <v>1</v>
      </c>
      <c r="M224" s="71">
        <v>0</v>
      </c>
      <c r="N224" s="71">
        <v>0</v>
      </c>
      <c r="O224" s="231" t="s">
        <v>787</v>
      </c>
      <c r="P224" s="240">
        <v>0</v>
      </c>
    </row>
    <row r="225" spans="1:16" s="27" customFormat="1" ht="51" customHeight="1">
      <c r="B225" s="265" t="s">
        <v>1133</v>
      </c>
      <c r="C225" s="417"/>
      <c r="D225" s="422" t="s">
        <v>780</v>
      </c>
      <c r="E225" s="422"/>
      <c r="F225" s="422"/>
      <c r="G225" s="225"/>
      <c r="H225" s="225" t="s">
        <v>113</v>
      </c>
      <c r="I225" s="225" t="s">
        <v>124</v>
      </c>
      <c r="J225" s="31">
        <v>4</v>
      </c>
      <c r="K225" s="71">
        <v>1</v>
      </c>
      <c r="L225" s="71">
        <v>1</v>
      </c>
      <c r="M225" s="71">
        <v>1</v>
      </c>
      <c r="N225" s="71">
        <v>1</v>
      </c>
      <c r="O225" s="231" t="s">
        <v>341</v>
      </c>
      <c r="P225" s="240">
        <v>0</v>
      </c>
    </row>
    <row r="226" spans="1:16" s="27" customFormat="1" ht="51.75" customHeight="1" thickBot="1">
      <c r="B226" s="266" t="s">
        <v>1134</v>
      </c>
      <c r="C226" s="418"/>
      <c r="D226" s="423" t="s">
        <v>1119</v>
      </c>
      <c r="E226" s="423"/>
      <c r="F226" s="423"/>
      <c r="G226" s="223"/>
      <c r="H226" s="223" t="s">
        <v>113</v>
      </c>
      <c r="I226" s="223" t="s">
        <v>242</v>
      </c>
      <c r="J226" s="109">
        <v>4</v>
      </c>
      <c r="K226" s="128">
        <v>1</v>
      </c>
      <c r="L226" s="128">
        <v>1</v>
      </c>
      <c r="M226" s="128">
        <v>1</v>
      </c>
      <c r="N226" s="128">
        <v>1</v>
      </c>
      <c r="O226" s="130" t="s">
        <v>341</v>
      </c>
      <c r="P226" s="241">
        <v>0</v>
      </c>
    </row>
    <row r="227" spans="1:16" s="27" customFormat="1" ht="16.5" customHeight="1"/>
    <row r="228" spans="1:16" s="27" customFormat="1" ht="16.5" customHeight="1">
      <c r="B228"/>
      <c r="C228"/>
      <c r="D228"/>
      <c r="E228"/>
      <c r="F228"/>
      <c r="G228" s="24"/>
      <c r="H228"/>
      <c r="I228"/>
      <c r="J228"/>
      <c r="K228"/>
      <c r="L228"/>
      <c r="M228"/>
      <c r="N228"/>
      <c r="O228"/>
      <c r="P228"/>
    </row>
    <row r="229" spans="1:16" s="27" customFormat="1" ht="16.5" customHeight="1" thickBot="1">
      <c r="B229"/>
      <c r="C229"/>
      <c r="D229"/>
      <c r="E229"/>
      <c r="F229"/>
      <c r="G229" s="24"/>
      <c r="H229"/>
      <c r="I229"/>
      <c r="J229"/>
      <c r="K229"/>
      <c r="L229"/>
      <c r="M229"/>
      <c r="N229"/>
      <c r="O229"/>
      <c r="P229"/>
    </row>
    <row r="230" spans="1:16" s="27" customFormat="1" ht="33" customHeight="1">
      <c r="B230" s="431" t="s">
        <v>467</v>
      </c>
      <c r="C230" s="432"/>
      <c r="D230" s="432"/>
      <c r="E230" s="432"/>
      <c r="F230" s="432"/>
      <c r="G230" s="432"/>
      <c r="H230" s="432"/>
      <c r="I230" s="432"/>
      <c r="J230" s="432"/>
      <c r="K230" s="432"/>
      <c r="L230" s="432"/>
      <c r="M230" s="432"/>
      <c r="N230" s="432"/>
      <c r="O230" s="432"/>
      <c r="P230" s="433"/>
    </row>
    <row r="231" spans="1:16" s="27" customFormat="1" ht="28.5" customHeight="1" thickBot="1">
      <c r="B231" s="434"/>
      <c r="C231" s="435"/>
      <c r="D231" s="435"/>
      <c r="E231" s="435"/>
      <c r="F231" s="435"/>
      <c r="G231" s="435"/>
      <c r="H231" s="435"/>
      <c r="I231" s="435"/>
      <c r="J231" s="435"/>
      <c r="K231" s="435"/>
      <c r="L231" s="435"/>
      <c r="M231" s="435"/>
      <c r="N231" s="435"/>
      <c r="O231" s="435"/>
      <c r="P231" s="436"/>
    </row>
    <row r="232" spans="1:16" ht="26.25" customHeight="1" thickBot="1">
      <c r="B232" s="23"/>
      <c r="C232" s="23"/>
      <c r="D232" s="23"/>
      <c r="E232" s="23"/>
      <c r="F232" s="23"/>
      <c r="G232" s="26"/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1:16" ht="15.75" thickBot="1">
      <c r="B233" s="437" t="s">
        <v>27</v>
      </c>
      <c r="C233" s="437" t="s">
        <v>28</v>
      </c>
      <c r="D233" s="443" t="s">
        <v>20</v>
      </c>
      <c r="E233" s="443" t="s">
        <v>533</v>
      </c>
      <c r="F233" s="443"/>
      <c r="G233" s="443"/>
      <c r="H233" s="443"/>
      <c r="I233" s="443"/>
      <c r="J233" s="443"/>
      <c r="K233" s="443"/>
      <c r="L233" s="443"/>
      <c r="M233" s="443"/>
      <c r="N233" s="443"/>
      <c r="O233" s="443"/>
      <c r="P233" s="443"/>
    </row>
    <row r="234" spans="1:16" ht="15.75" thickBot="1">
      <c r="B234" s="437"/>
      <c r="C234" s="437"/>
      <c r="D234" s="443"/>
      <c r="E234" s="443"/>
      <c r="F234" s="443"/>
      <c r="G234" s="443"/>
      <c r="H234" s="443"/>
      <c r="I234" s="443"/>
      <c r="J234" s="443"/>
      <c r="K234" s="443"/>
      <c r="L234" s="443"/>
      <c r="M234" s="443"/>
      <c r="N234" s="443"/>
      <c r="O234" s="443"/>
      <c r="P234" s="443"/>
    </row>
    <row r="235" spans="1:16" ht="15.75" thickBot="1">
      <c r="B235" s="437"/>
      <c r="C235" s="437"/>
      <c r="D235" s="443" t="s">
        <v>19</v>
      </c>
      <c r="E235" s="425" t="s">
        <v>468</v>
      </c>
      <c r="F235" s="425"/>
      <c r="G235" s="425"/>
      <c r="H235" s="425"/>
      <c r="I235" s="425"/>
      <c r="J235" s="425"/>
      <c r="K235" s="425"/>
      <c r="L235" s="425"/>
      <c r="M235" s="425"/>
      <c r="N235" s="425"/>
      <c r="O235" s="425"/>
      <c r="P235" s="425"/>
    </row>
    <row r="236" spans="1:16" ht="15.75" thickBot="1">
      <c r="B236" s="437"/>
      <c r="C236" s="437"/>
      <c r="D236" s="443"/>
      <c r="E236" s="425"/>
      <c r="F236" s="425"/>
      <c r="G236" s="425"/>
      <c r="H236" s="425"/>
      <c r="I236" s="425"/>
      <c r="J236" s="425"/>
      <c r="K236" s="425"/>
      <c r="L236" s="425"/>
      <c r="M236" s="425"/>
      <c r="N236" s="425"/>
      <c r="O236" s="425"/>
      <c r="P236" s="425"/>
    </row>
    <row r="237" spans="1:16" ht="15.75" thickBot="1">
      <c r="A237" s="2"/>
      <c r="B237" s="437"/>
      <c r="C237" s="437"/>
      <c r="D237" s="443" t="s">
        <v>24</v>
      </c>
      <c r="E237" s="425" t="s">
        <v>532</v>
      </c>
      <c r="F237" s="425"/>
      <c r="G237" s="425"/>
      <c r="H237" s="425"/>
      <c r="I237" s="425"/>
      <c r="J237" s="425"/>
      <c r="K237" s="425"/>
      <c r="L237" s="425"/>
      <c r="M237" s="425"/>
      <c r="N237" s="425"/>
      <c r="O237" s="425"/>
      <c r="P237" s="425"/>
    </row>
    <row r="238" spans="1:16" ht="15.75" thickBot="1">
      <c r="A238" s="2"/>
      <c r="B238" s="437"/>
      <c r="C238" s="437"/>
      <c r="D238" s="443"/>
      <c r="E238" s="425"/>
      <c r="F238" s="425"/>
      <c r="G238" s="425"/>
      <c r="H238" s="425"/>
      <c r="I238" s="425"/>
      <c r="J238" s="425"/>
      <c r="K238" s="425"/>
      <c r="L238" s="425"/>
      <c r="M238" s="425"/>
      <c r="N238" s="425"/>
      <c r="O238" s="425"/>
      <c r="P238" s="425"/>
    </row>
    <row r="239" spans="1:16" ht="21.75" customHeight="1" thickBot="1">
      <c r="A239" s="2"/>
      <c r="B239" s="437"/>
      <c r="C239" s="437"/>
      <c r="D239" s="424" t="s">
        <v>29</v>
      </c>
      <c r="E239" s="424"/>
      <c r="F239" s="424"/>
      <c r="G239" s="424"/>
      <c r="H239" s="424"/>
      <c r="I239" s="424"/>
      <c r="J239" s="424"/>
      <c r="K239" s="424" t="s">
        <v>30</v>
      </c>
      <c r="L239" s="424"/>
      <c r="M239" s="424"/>
      <c r="N239" s="424"/>
      <c r="O239" s="424" t="s">
        <v>31</v>
      </c>
      <c r="P239" s="424"/>
    </row>
    <row r="240" spans="1:16" ht="32.25" thickBot="1">
      <c r="A240" s="2"/>
      <c r="B240" s="221" t="s">
        <v>14</v>
      </c>
      <c r="C240" s="221" t="s">
        <v>26</v>
      </c>
      <c r="D240" s="439" t="s">
        <v>23</v>
      </c>
      <c r="E240" s="439"/>
      <c r="F240" s="439"/>
      <c r="G240" s="221" t="s">
        <v>642</v>
      </c>
      <c r="H240" s="221" t="s">
        <v>16</v>
      </c>
      <c r="I240" s="221" t="s">
        <v>67</v>
      </c>
      <c r="J240" s="221" t="s">
        <v>17</v>
      </c>
      <c r="K240" s="145">
        <v>1</v>
      </c>
      <c r="L240" s="145">
        <v>2</v>
      </c>
      <c r="M240" s="145">
        <v>3</v>
      </c>
      <c r="N240" s="145">
        <v>4</v>
      </c>
      <c r="O240" s="221" t="s">
        <v>18</v>
      </c>
      <c r="P240" s="221" t="s">
        <v>22</v>
      </c>
    </row>
    <row r="241" spans="1:16" ht="28.5" customHeight="1">
      <c r="A241" s="2"/>
      <c r="B241" s="93"/>
      <c r="C241" s="122"/>
      <c r="D241" s="427" t="s">
        <v>469</v>
      </c>
      <c r="E241" s="427"/>
      <c r="F241" s="427"/>
      <c r="G241" s="260" t="s">
        <v>534</v>
      </c>
      <c r="H241" s="156" t="s">
        <v>475</v>
      </c>
      <c r="I241" s="120" t="s">
        <v>535</v>
      </c>
      <c r="J241" s="121">
        <v>4</v>
      </c>
      <c r="K241" s="121">
        <v>1</v>
      </c>
      <c r="L241" s="121">
        <v>1</v>
      </c>
      <c r="M241" s="121">
        <v>1</v>
      </c>
      <c r="N241" s="121">
        <v>1</v>
      </c>
      <c r="O241" s="119" t="s">
        <v>477</v>
      </c>
      <c r="P241" s="245">
        <v>1000</v>
      </c>
    </row>
    <row r="242" spans="1:16" ht="28.5" customHeight="1">
      <c r="A242" s="2"/>
      <c r="B242" s="98"/>
      <c r="C242" s="6"/>
      <c r="D242" s="440" t="s">
        <v>536</v>
      </c>
      <c r="E242" s="441"/>
      <c r="F242" s="442"/>
      <c r="G242" s="261"/>
      <c r="H242" s="225" t="s">
        <v>537</v>
      </c>
      <c r="I242" s="231" t="s">
        <v>538</v>
      </c>
      <c r="J242" s="31">
        <v>1</v>
      </c>
      <c r="K242" s="10">
        <v>1</v>
      </c>
      <c r="L242" s="10">
        <v>0</v>
      </c>
      <c r="M242" s="10">
        <v>0</v>
      </c>
      <c r="N242" s="31">
        <v>0</v>
      </c>
      <c r="O242" s="51" t="s">
        <v>478</v>
      </c>
      <c r="P242" s="240">
        <v>5000</v>
      </c>
    </row>
    <row r="243" spans="1:16" ht="30">
      <c r="A243" s="2"/>
      <c r="B243" s="98"/>
      <c r="C243" s="6"/>
      <c r="D243" s="422" t="s">
        <v>470</v>
      </c>
      <c r="E243" s="422"/>
      <c r="F243" s="422"/>
      <c r="G243" s="231"/>
      <c r="H243" s="225" t="s">
        <v>476</v>
      </c>
      <c r="I243" s="231" t="s">
        <v>68</v>
      </c>
      <c r="J243" s="31">
        <v>12</v>
      </c>
      <c r="K243" s="31">
        <v>3</v>
      </c>
      <c r="L243" s="31">
        <v>3</v>
      </c>
      <c r="M243" s="31">
        <v>3</v>
      </c>
      <c r="N243" s="31">
        <v>3</v>
      </c>
      <c r="O243" s="208" t="s">
        <v>479</v>
      </c>
      <c r="P243" s="240">
        <v>50000</v>
      </c>
    </row>
    <row r="244" spans="1:16" ht="105">
      <c r="B244" s="98"/>
      <c r="C244" s="6"/>
      <c r="D244" s="422" t="s">
        <v>540</v>
      </c>
      <c r="E244" s="422"/>
      <c r="F244" s="422"/>
      <c r="G244" s="231" t="s">
        <v>539</v>
      </c>
      <c r="H244" s="225" t="s">
        <v>541</v>
      </c>
      <c r="I244" s="231" t="s">
        <v>68</v>
      </c>
      <c r="J244" s="31">
        <v>4</v>
      </c>
      <c r="K244" s="31">
        <v>1</v>
      </c>
      <c r="L244" s="31">
        <v>1</v>
      </c>
      <c r="M244" s="31">
        <v>1</v>
      </c>
      <c r="N244" s="31">
        <v>1</v>
      </c>
      <c r="O244" s="208" t="s">
        <v>480</v>
      </c>
      <c r="P244" s="240">
        <v>50000</v>
      </c>
    </row>
    <row r="245" spans="1:16" ht="75">
      <c r="B245" s="98"/>
      <c r="C245" s="6"/>
      <c r="D245" s="422" t="s">
        <v>542</v>
      </c>
      <c r="E245" s="422"/>
      <c r="F245" s="422"/>
      <c r="G245" s="261"/>
      <c r="H245" s="225" t="s">
        <v>120</v>
      </c>
      <c r="I245" s="208" t="s">
        <v>543</v>
      </c>
      <c r="J245" s="31">
        <v>4</v>
      </c>
      <c r="K245" s="31">
        <v>1</v>
      </c>
      <c r="L245" s="31">
        <v>1</v>
      </c>
      <c r="M245" s="31">
        <v>1</v>
      </c>
      <c r="N245" s="31">
        <v>1</v>
      </c>
      <c r="O245" s="208" t="s">
        <v>481</v>
      </c>
      <c r="P245" s="240">
        <v>100000</v>
      </c>
    </row>
    <row r="246" spans="1:16" ht="58.5" customHeight="1">
      <c r="B246" s="98"/>
      <c r="C246" s="6"/>
      <c r="D246" s="422" t="s">
        <v>471</v>
      </c>
      <c r="E246" s="422"/>
      <c r="F246" s="422"/>
      <c r="G246" s="261"/>
      <c r="H246" s="225" t="s">
        <v>55</v>
      </c>
      <c r="I246" s="231" t="s">
        <v>122</v>
      </c>
      <c r="J246" s="31">
        <v>2</v>
      </c>
      <c r="K246" s="31">
        <v>1</v>
      </c>
      <c r="L246" s="31">
        <v>1</v>
      </c>
      <c r="M246" s="31">
        <v>0</v>
      </c>
      <c r="N246" s="31">
        <v>0</v>
      </c>
      <c r="O246" s="208" t="s">
        <v>482</v>
      </c>
      <c r="P246" s="240">
        <v>50000</v>
      </c>
    </row>
    <row r="247" spans="1:16" ht="40.5" customHeight="1">
      <c r="B247" s="98"/>
      <c r="C247" s="6"/>
      <c r="D247" s="422" t="s">
        <v>544</v>
      </c>
      <c r="E247" s="422"/>
      <c r="F247" s="422"/>
      <c r="G247" s="261"/>
      <c r="H247" s="225" t="s">
        <v>120</v>
      </c>
      <c r="I247" s="208" t="s">
        <v>543</v>
      </c>
      <c r="J247" s="31">
        <v>2</v>
      </c>
      <c r="K247" s="31">
        <v>0</v>
      </c>
      <c r="L247" s="31">
        <v>1</v>
      </c>
      <c r="M247" s="31">
        <v>1</v>
      </c>
      <c r="N247" s="31">
        <v>0</v>
      </c>
      <c r="O247" s="208" t="s">
        <v>483</v>
      </c>
      <c r="P247" s="240">
        <v>50000</v>
      </c>
    </row>
    <row r="248" spans="1:16" ht="66" customHeight="1">
      <c r="B248" s="98"/>
      <c r="C248" s="6"/>
      <c r="D248" s="422" t="s">
        <v>472</v>
      </c>
      <c r="E248" s="422"/>
      <c r="F248" s="422"/>
      <c r="G248" s="261"/>
      <c r="H248" s="225" t="s">
        <v>120</v>
      </c>
      <c r="I248" s="208" t="s">
        <v>543</v>
      </c>
      <c r="J248" s="31">
        <v>2</v>
      </c>
      <c r="K248" s="31">
        <v>0</v>
      </c>
      <c r="L248" s="31">
        <v>1</v>
      </c>
      <c r="M248" s="31">
        <v>1</v>
      </c>
      <c r="N248" s="31">
        <v>0</v>
      </c>
      <c r="O248" s="208" t="s">
        <v>484</v>
      </c>
      <c r="P248" s="240">
        <v>30000</v>
      </c>
    </row>
    <row r="249" spans="1:16" ht="64.5" customHeight="1">
      <c r="B249" s="98"/>
      <c r="C249" s="6"/>
      <c r="D249" s="422" t="s">
        <v>473</v>
      </c>
      <c r="E249" s="422"/>
      <c r="F249" s="422"/>
      <c r="G249" s="261"/>
      <c r="H249" s="225" t="s">
        <v>120</v>
      </c>
      <c r="I249" s="208" t="s">
        <v>543</v>
      </c>
      <c r="J249" s="31">
        <v>2</v>
      </c>
      <c r="K249" s="31">
        <v>0</v>
      </c>
      <c r="L249" s="31">
        <v>1</v>
      </c>
      <c r="M249" s="31">
        <v>1</v>
      </c>
      <c r="N249" s="31">
        <v>0</v>
      </c>
      <c r="O249" s="208" t="s">
        <v>485</v>
      </c>
      <c r="P249" s="240">
        <v>10000</v>
      </c>
    </row>
    <row r="250" spans="1:16" ht="58.5" customHeight="1" thickBot="1">
      <c r="B250" s="99"/>
      <c r="C250" s="100"/>
      <c r="D250" s="423" t="s">
        <v>474</v>
      </c>
      <c r="E250" s="423"/>
      <c r="F250" s="423"/>
      <c r="G250" s="262"/>
      <c r="H250" s="223" t="s">
        <v>120</v>
      </c>
      <c r="I250" s="217" t="s">
        <v>543</v>
      </c>
      <c r="J250" s="109">
        <v>2</v>
      </c>
      <c r="K250" s="109">
        <v>0</v>
      </c>
      <c r="L250" s="109">
        <v>1</v>
      </c>
      <c r="M250" s="109">
        <v>1</v>
      </c>
      <c r="N250" s="109">
        <v>0</v>
      </c>
      <c r="O250" s="217" t="s">
        <v>486</v>
      </c>
      <c r="P250" s="241">
        <v>10000</v>
      </c>
    </row>
    <row r="251" spans="1:16" ht="58.5" customHeight="1" thickBot="1">
      <c r="D251" s="438"/>
      <c r="E251" s="438"/>
      <c r="F251" s="438"/>
      <c r="O251" s="267" t="s">
        <v>839</v>
      </c>
      <c r="P251" s="268">
        <f>SUM(P18:P20,P26:P29,P35:P43,P49:P52,P67:P72,P78:P87,P102:P110,P116:P125,P140:P147,P161:P169,P175:P183,P189:P191,P206:P215,P221:P226,P241:P250)</f>
        <v>212241367.31</v>
      </c>
    </row>
    <row r="252" spans="1:16" ht="58.5" customHeight="1">
      <c r="D252" s="438"/>
      <c r="E252" s="438"/>
      <c r="F252" s="438"/>
    </row>
    <row r="253" spans="1:16" ht="58.5" customHeight="1">
      <c r="D253" s="438"/>
      <c r="E253" s="438"/>
      <c r="F253" s="438"/>
    </row>
    <row r="254" spans="1:16" ht="58.5" customHeight="1">
      <c r="D254" s="438"/>
      <c r="E254" s="438"/>
      <c r="F254" s="438"/>
    </row>
    <row r="255" spans="1:16">
      <c r="D255" s="438"/>
      <c r="E255" s="438"/>
      <c r="F255" s="438"/>
    </row>
    <row r="256" spans="1:16">
      <c r="D256" s="438"/>
      <c r="E256" s="438"/>
      <c r="F256" s="438"/>
    </row>
    <row r="257" spans="4:6">
      <c r="D257" s="438"/>
      <c r="E257" s="438"/>
      <c r="F257" s="438"/>
    </row>
    <row r="258" spans="4:6">
      <c r="D258" s="438"/>
      <c r="E258" s="438"/>
      <c r="F258" s="438"/>
    </row>
    <row r="259" spans="4:6">
      <c r="D259" s="438"/>
      <c r="E259" s="438"/>
      <c r="F259" s="438"/>
    </row>
    <row r="260" spans="4:6">
      <c r="D260" s="438"/>
      <c r="E260" s="438"/>
      <c r="F260" s="438"/>
    </row>
    <row r="261" spans="4:6">
      <c r="D261" s="438"/>
      <c r="E261" s="438"/>
      <c r="F261" s="438"/>
    </row>
    <row r="262" spans="4:6">
      <c r="D262" s="438"/>
      <c r="E262" s="438"/>
      <c r="F262" s="438"/>
    </row>
    <row r="263" spans="4:6">
      <c r="D263" s="438"/>
      <c r="E263" s="438"/>
      <c r="F263" s="438"/>
    </row>
    <row r="264" spans="4:6">
      <c r="D264" s="438"/>
      <c r="E264" s="438"/>
      <c r="F264" s="438"/>
    </row>
  </sheetData>
  <mergeCells count="296">
    <mergeCell ref="D28:F28"/>
    <mergeCell ref="D29:F29"/>
    <mergeCell ref="D80:F80"/>
    <mergeCell ref="D103:F103"/>
    <mergeCell ref="D104:F104"/>
    <mergeCell ref="D105:F105"/>
    <mergeCell ref="E96:P97"/>
    <mergeCell ref="D107:F107"/>
    <mergeCell ref="D30:P30"/>
    <mergeCell ref="D42:F42"/>
    <mergeCell ref="B44:C44"/>
    <mergeCell ref="D44:P44"/>
    <mergeCell ref="B73:C73"/>
    <mergeCell ref="D73:P73"/>
    <mergeCell ref="B111:C111"/>
    <mergeCell ref="D111:P111"/>
    <mergeCell ref="C102:C110"/>
    <mergeCell ref="E94:P95"/>
    <mergeCell ref="D96:D97"/>
    <mergeCell ref="E98:P99"/>
    <mergeCell ref="D100:J100"/>
    <mergeCell ref="K100:N100"/>
    <mergeCell ref="O100:P100"/>
    <mergeCell ref="D45:P46"/>
    <mergeCell ref="K47:N47"/>
    <mergeCell ref="O47:P47"/>
    <mergeCell ref="C189:C191"/>
    <mergeCell ref="C175:C183"/>
    <mergeCell ref="C206:C215"/>
    <mergeCell ref="C221:C226"/>
    <mergeCell ref="B21:C21"/>
    <mergeCell ref="B170:C170"/>
    <mergeCell ref="B184:C184"/>
    <mergeCell ref="B216:C216"/>
    <mergeCell ref="B74:C75"/>
    <mergeCell ref="B45:C46"/>
    <mergeCell ref="B30:C30"/>
    <mergeCell ref="B47:J47"/>
    <mergeCell ref="B31:C32"/>
    <mergeCell ref="D31:P32"/>
    <mergeCell ref="B33:J33"/>
    <mergeCell ref="K33:N33"/>
    <mergeCell ref="O33:P33"/>
    <mergeCell ref="D34:F34"/>
    <mergeCell ref="D35:F35"/>
    <mergeCell ref="D36:F36"/>
    <mergeCell ref="D43:F43"/>
    <mergeCell ref="D39:F39"/>
    <mergeCell ref="D40:F40"/>
    <mergeCell ref="D41:F41"/>
    <mergeCell ref="D115:F115"/>
    <mergeCell ref="D116:F116"/>
    <mergeCell ref="D66:F66"/>
    <mergeCell ref="D67:F67"/>
    <mergeCell ref="D68:F68"/>
    <mergeCell ref="D69:F69"/>
    <mergeCell ref="D70:F70"/>
    <mergeCell ref="D74:P75"/>
    <mergeCell ref="B76:J76"/>
    <mergeCell ref="D84:F84"/>
    <mergeCell ref="D86:F86"/>
    <mergeCell ref="D87:F87"/>
    <mergeCell ref="D81:F81"/>
    <mergeCell ref="D82:F82"/>
    <mergeCell ref="D83:F83"/>
    <mergeCell ref="D85:F85"/>
    <mergeCell ref="O76:P76"/>
    <mergeCell ref="D77:F77"/>
    <mergeCell ref="B91:P92"/>
    <mergeCell ref="B94:B100"/>
    <mergeCell ref="C94:C100"/>
    <mergeCell ref="D94:D95"/>
    <mergeCell ref="C67:C72"/>
    <mergeCell ref="B2:D4"/>
    <mergeCell ref="D198:D199"/>
    <mergeCell ref="E198:P199"/>
    <mergeCell ref="D200:D201"/>
    <mergeCell ref="E200:P201"/>
    <mergeCell ref="D202:D203"/>
    <mergeCell ref="E202:P203"/>
    <mergeCell ref="D204:J204"/>
    <mergeCell ref="D161:F161"/>
    <mergeCell ref="D162:F162"/>
    <mergeCell ref="D169:F169"/>
    <mergeCell ref="D164:F164"/>
    <mergeCell ref="D170:P170"/>
    <mergeCell ref="D184:P184"/>
    <mergeCell ref="E157:P158"/>
    <mergeCell ref="D159:J159"/>
    <mergeCell ref="K76:N76"/>
    <mergeCell ref="D101:F101"/>
    <mergeCell ref="D102:F102"/>
    <mergeCell ref="B10:B16"/>
    <mergeCell ref="C10:C16"/>
    <mergeCell ref="D190:F190"/>
    <mergeCell ref="D189:F189"/>
    <mergeCell ref="K173:N173"/>
    <mergeCell ref="D117:F117"/>
    <mergeCell ref="D118:F118"/>
    <mergeCell ref="D108:F108"/>
    <mergeCell ref="D109:F109"/>
    <mergeCell ref="D110:F110"/>
    <mergeCell ref="D124:F124"/>
    <mergeCell ref="D125:F125"/>
    <mergeCell ref="D155:D156"/>
    <mergeCell ref="E155:P156"/>
    <mergeCell ref="D119:F119"/>
    <mergeCell ref="D123:F123"/>
    <mergeCell ref="D112:P113"/>
    <mergeCell ref="K114:N114"/>
    <mergeCell ref="O114:P114"/>
    <mergeCell ref="D141:F141"/>
    <mergeCell ref="D142:F142"/>
    <mergeCell ref="D143:F143"/>
    <mergeCell ref="D144:F144"/>
    <mergeCell ref="E132:P133"/>
    <mergeCell ref="D120:F120"/>
    <mergeCell ref="B114:J114"/>
    <mergeCell ref="B112:C113"/>
    <mergeCell ref="D139:F139"/>
    <mergeCell ref="D140:F140"/>
    <mergeCell ref="E2:P3"/>
    <mergeCell ref="E4:P4"/>
    <mergeCell ref="B7:P8"/>
    <mergeCell ref="D71:F71"/>
    <mergeCell ref="D72:F72"/>
    <mergeCell ref="D78:F78"/>
    <mergeCell ref="D79:F79"/>
    <mergeCell ref="O65:P65"/>
    <mergeCell ref="B22:C23"/>
    <mergeCell ref="D22:P23"/>
    <mergeCell ref="B24:J24"/>
    <mergeCell ref="K24:N24"/>
    <mergeCell ref="O24:P24"/>
    <mergeCell ref="D25:F25"/>
    <mergeCell ref="D26:F26"/>
    <mergeCell ref="D50:F50"/>
    <mergeCell ref="D51:F51"/>
    <mergeCell ref="D10:D11"/>
    <mergeCell ref="E10:P11"/>
    <mergeCell ref="D12:D13"/>
    <mergeCell ref="E12:P13"/>
    <mergeCell ref="C78:C87"/>
    <mergeCell ref="D37:F37"/>
    <mergeCell ref="D38:F38"/>
    <mergeCell ref="D14:D15"/>
    <mergeCell ref="E14:P15"/>
    <mergeCell ref="D16:J16"/>
    <mergeCell ref="K16:N16"/>
    <mergeCell ref="O16:P16"/>
    <mergeCell ref="D17:F17"/>
    <mergeCell ref="D18:F18"/>
    <mergeCell ref="D19:F19"/>
    <mergeCell ref="D27:F27"/>
    <mergeCell ref="D20:F20"/>
    <mergeCell ref="D21:P21"/>
    <mergeCell ref="D134:D135"/>
    <mergeCell ref="K187:N187"/>
    <mergeCell ref="D146:F146"/>
    <mergeCell ref="D168:F168"/>
    <mergeCell ref="D178:F178"/>
    <mergeCell ref="B171:C172"/>
    <mergeCell ref="D167:F167"/>
    <mergeCell ref="D147:F147"/>
    <mergeCell ref="D166:F166"/>
    <mergeCell ref="D157:D158"/>
    <mergeCell ref="K159:N159"/>
    <mergeCell ref="D177:F177"/>
    <mergeCell ref="D179:F179"/>
    <mergeCell ref="B173:J173"/>
    <mergeCell ref="C161:C169"/>
    <mergeCell ref="O187:P187"/>
    <mergeCell ref="B150:P151"/>
    <mergeCell ref="B153:B159"/>
    <mergeCell ref="C153:C159"/>
    <mergeCell ref="D153:D154"/>
    <mergeCell ref="E153:P154"/>
    <mergeCell ref="D163:F163"/>
    <mergeCell ref="D145:F145"/>
    <mergeCell ref="B187:J187"/>
    <mergeCell ref="O173:P173"/>
    <mergeCell ref="C35:C43"/>
    <mergeCell ref="D48:F48"/>
    <mergeCell ref="D121:F121"/>
    <mergeCell ref="D122:F122"/>
    <mergeCell ref="B129:P130"/>
    <mergeCell ref="B132:B138"/>
    <mergeCell ref="C132:C138"/>
    <mergeCell ref="D132:D133"/>
    <mergeCell ref="D106:F106"/>
    <mergeCell ref="C116:C125"/>
    <mergeCell ref="B56:P57"/>
    <mergeCell ref="B59:B65"/>
    <mergeCell ref="C59:C65"/>
    <mergeCell ref="D59:D60"/>
    <mergeCell ref="E59:P60"/>
    <mergeCell ref="D61:D62"/>
    <mergeCell ref="E61:P62"/>
    <mergeCell ref="D63:D64"/>
    <mergeCell ref="E63:P64"/>
    <mergeCell ref="D65:J65"/>
    <mergeCell ref="K65:N65"/>
    <mergeCell ref="C49:C52"/>
    <mergeCell ref="D52:F52"/>
    <mergeCell ref="D98:D99"/>
    <mergeCell ref="C233:C239"/>
    <mergeCell ref="D233:D234"/>
    <mergeCell ref="E233:P234"/>
    <mergeCell ref="D235:D236"/>
    <mergeCell ref="K204:N204"/>
    <mergeCell ref="O204:P204"/>
    <mergeCell ref="D212:F212"/>
    <mergeCell ref="E134:P135"/>
    <mergeCell ref="D136:D137"/>
    <mergeCell ref="E136:P137"/>
    <mergeCell ref="D138:J138"/>
    <mergeCell ref="K138:N138"/>
    <mergeCell ref="O138:P138"/>
    <mergeCell ref="D165:F165"/>
    <mergeCell ref="B230:P231"/>
    <mergeCell ref="B233:B239"/>
    <mergeCell ref="D213:F213"/>
    <mergeCell ref="D215:F215"/>
    <mergeCell ref="C140:C147"/>
    <mergeCell ref="O159:P159"/>
    <mergeCell ref="D160:F160"/>
    <mergeCell ref="D171:P172"/>
    <mergeCell ref="B185:C186"/>
    <mergeCell ref="D185:P186"/>
    <mergeCell ref="D191:F191"/>
    <mergeCell ref="D180:F180"/>
    <mergeCell ref="D174:F174"/>
    <mergeCell ref="D175:F175"/>
    <mergeCell ref="D176:F176"/>
    <mergeCell ref="D181:F181"/>
    <mergeCell ref="D182:F182"/>
    <mergeCell ref="D183:F183"/>
    <mergeCell ref="D205:F205"/>
    <mergeCell ref="D188:F188"/>
    <mergeCell ref="D242:F242"/>
    <mergeCell ref="E235:P236"/>
    <mergeCell ref="D237:D238"/>
    <mergeCell ref="E237:P238"/>
    <mergeCell ref="D239:J239"/>
    <mergeCell ref="K239:N239"/>
    <mergeCell ref="O239:P239"/>
    <mergeCell ref="D210:F210"/>
    <mergeCell ref="D216:P216"/>
    <mergeCell ref="D264:F264"/>
    <mergeCell ref="D240:F240"/>
    <mergeCell ref="D241:F241"/>
    <mergeCell ref="D243:F243"/>
    <mergeCell ref="D244:F244"/>
    <mergeCell ref="D245:F245"/>
    <mergeCell ref="D246:F246"/>
    <mergeCell ref="D250:F250"/>
    <mergeCell ref="D251:F251"/>
    <mergeCell ref="D252:F252"/>
    <mergeCell ref="D260:F260"/>
    <mergeCell ref="D261:F261"/>
    <mergeCell ref="D262:F262"/>
    <mergeCell ref="D247:F247"/>
    <mergeCell ref="D263:F263"/>
    <mergeCell ref="D256:F256"/>
    <mergeCell ref="D257:F257"/>
    <mergeCell ref="D258:F258"/>
    <mergeCell ref="D259:F259"/>
    <mergeCell ref="D254:F254"/>
    <mergeCell ref="D255:F255"/>
    <mergeCell ref="D248:F248"/>
    <mergeCell ref="D249:F249"/>
    <mergeCell ref="D253:F253"/>
    <mergeCell ref="C18:C20"/>
    <mergeCell ref="C26:C29"/>
    <mergeCell ref="D211:F211"/>
    <mergeCell ref="D223:F223"/>
    <mergeCell ref="D224:F224"/>
    <mergeCell ref="D226:F226"/>
    <mergeCell ref="B217:C218"/>
    <mergeCell ref="D217:P218"/>
    <mergeCell ref="B219:J219"/>
    <mergeCell ref="K219:N219"/>
    <mergeCell ref="O219:P219"/>
    <mergeCell ref="D220:F220"/>
    <mergeCell ref="D221:F221"/>
    <mergeCell ref="D222:F222"/>
    <mergeCell ref="D214:F214"/>
    <mergeCell ref="D225:F225"/>
    <mergeCell ref="D49:F49"/>
    <mergeCell ref="D206:F206"/>
    <mergeCell ref="D207:F207"/>
    <mergeCell ref="D208:F208"/>
    <mergeCell ref="D209:F209"/>
    <mergeCell ref="B195:P196"/>
    <mergeCell ref="B198:B204"/>
    <mergeCell ref="C198:C204"/>
  </mergeCells>
  <phoneticPr fontId="30" type="noConversion"/>
  <pageMargins left="0.51181102362204722" right="0.51181102362204722" top="0.74803149606299213" bottom="0.74803149606299213" header="0.31496062992125984" footer="0.31496062992125984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P425"/>
  <sheetViews>
    <sheetView showGridLines="0" zoomScale="90" zoomScaleNormal="90" workbookViewId="0">
      <selection activeCell="D331" sqref="D331:F331"/>
    </sheetView>
  </sheetViews>
  <sheetFormatPr baseColWidth="10" defaultColWidth="11.42578125" defaultRowHeight="15"/>
  <cols>
    <col min="1" max="1" width="2.42578125" customWidth="1"/>
    <col min="2" max="2" width="9.42578125" customWidth="1"/>
    <col min="3" max="3" width="7" customWidth="1"/>
    <col min="4" max="4" width="23.28515625" customWidth="1"/>
    <col min="5" max="5" width="15.5703125" customWidth="1"/>
    <col min="6" max="6" width="15.28515625" customWidth="1"/>
    <col min="7" max="7" width="20.42578125" customWidth="1"/>
    <col min="8" max="8" width="23" bestFit="1" customWidth="1"/>
    <col min="9" max="9" width="15.7109375" customWidth="1"/>
    <col min="10" max="10" width="10.42578125" customWidth="1"/>
    <col min="11" max="14" width="4.7109375" customWidth="1"/>
    <col min="15" max="15" width="31.7109375" customWidth="1"/>
    <col min="16" max="16" width="15.85546875" customWidth="1"/>
  </cols>
  <sheetData>
    <row r="1" spans="1:16" ht="15.75" thickBot="1">
      <c r="C1" s="2"/>
      <c r="D1" s="2"/>
      <c r="E1" s="2"/>
    </row>
    <row r="2" spans="1:16" ht="15.75" customHeight="1" thickTop="1">
      <c r="A2" s="2"/>
      <c r="B2" s="591"/>
      <c r="C2" s="592"/>
      <c r="D2" s="593"/>
      <c r="E2" s="464" t="s">
        <v>21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5"/>
    </row>
    <row r="3" spans="1:16" ht="15.75" customHeight="1" thickBot="1">
      <c r="A3" s="2"/>
      <c r="B3" s="594"/>
      <c r="C3" s="595"/>
      <c r="D3" s="596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8"/>
    </row>
    <row r="4" spans="1:16" ht="30.75" thickTop="1" thickBot="1">
      <c r="A4" s="2"/>
      <c r="B4" s="597"/>
      <c r="C4" s="598"/>
      <c r="D4" s="599"/>
      <c r="E4" s="470" t="s">
        <v>49</v>
      </c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5" spans="1:16" ht="20.25" customHeight="1">
      <c r="A5" s="2"/>
      <c r="B5" s="83"/>
      <c r="C5" s="83"/>
      <c r="D5" s="83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7" spans="1:16" ht="15.75" thickBot="1"/>
    <row r="8" spans="1:16" ht="15.75" customHeight="1" thickBot="1">
      <c r="B8" s="472" t="s">
        <v>1378</v>
      </c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</row>
    <row r="9" spans="1:16" ht="15.75" customHeight="1" thickBot="1"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</row>
    <row r="10" spans="1:16" ht="15.75" customHeight="1" thickBo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5.75" customHeight="1" thickBot="1">
      <c r="B11" s="472" t="s">
        <v>50</v>
      </c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2"/>
      <c r="N11" s="472"/>
      <c r="O11" s="472"/>
      <c r="P11" s="472"/>
    </row>
    <row r="12" spans="1:16" ht="15.75" customHeight="1" thickBot="1"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</row>
    <row r="13" spans="1:16" ht="16.5" customHeight="1" thickBot="1">
      <c r="A13" s="2"/>
      <c r="B13" s="437" t="s">
        <v>27</v>
      </c>
      <c r="C13" s="437" t="s">
        <v>28</v>
      </c>
      <c r="D13" s="443" t="s">
        <v>20</v>
      </c>
      <c r="E13" s="443" t="s">
        <v>1029</v>
      </c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</row>
    <row r="14" spans="1:16" ht="16.5" customHeight="1" thickBot="1">
      <c r="A14" s="2"/>
      <c r="B14" s="437"/>
      <c r="C14" s="437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</row>
    <row r="15" spans="1:16" ht="41.25" customHeight="1" thickBot="1">
      <c r="A15" s="2"/>
      <c r="B15" s="437"/>
      <c r="C15" s="437"/>
      <c r="D15" s="443" t="s">
        <v>19</v>
      </c>
      <c r="E15" s="425" t="s">
        <v>1357</v>
      </c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</row>
    <row r="16" spans="1:16" ht="42" customHeight="1" thickBot="1">
      <c r="A16" s="2"/>
      <c r="B16" s="437"/>
      <c r="C16" s="437"/>
      <c r="D16" s="443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</row>
    <row r="17" spans="1:16" ht="21" customHeight="1" thickBot="1">
      <c r="A17" s="2"/>
      <c r="B17" s="437"/>
      <c r="C17" s="437"/>
      <c r="D17" s="443" t="s">
        <v>24</v>
      </c>
      <c r="E17" s="425" t="s">
        <v>1027</v>
      </c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</row>
    <row r="18" spans="1:16" ht="18.75" customHeight="1" thickBot="1">
      <c r="A18" s="2"/>
      <c r="B18" s="437"/>
      <c r="C18" s="437"/>
      <c r="D18" s="443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</row>
    <row r="19" spans="1:16" ht="30.75" customHeight="1" thickBot="1">
      <c r="A19" s="2"/>
      <c r="B19" s="437"/>
      <c r="C19" s="437"/>
      <c r="D19" s="424" t="s">
        <v>29</v>
      </c>
      <c r="E19" s="424"/>
      <c r="F19" s="424"/>
      <c r="G19" s="424"/>
      <c r="H19" s="424"/>
      <c r="I19" s="424"/>
      <c r="J19" s="424"/>
      <c r="K19" s="424" t="s">
        <v>30</v>
      </c>
      <c r="L19" s="424"/>
      <c r="M19" s="424"/>
      <c r="N19" s="424"/>
      <c r="O19" s="424" t="s">
        <v>31</v>
      </c>
      <c r="P19" s="424"/>
    </row>
    <row r="20" spans="1:16" ht="32.25" thickBot="1">
      <c r="A20" s="2"/>
      <c r="B20" s="228" t="s">
        <v>14</v>
      </c>
      <c r="C20" s="228" t="s">
        <v>26</v>
      </c>
      <c r="D20" s="426" t="s">
        <v>23</v>
      </c>
      <c r="E20" s="426"/>
      <c r="F20" s="426"/>
      <c r="G20" s="228" t="s">
        <v>642</v>
      </c>
      <c r="H20" s="228" t="s">
        <v>16</v>
      </c>
      <c r="I20" s="228" t="s">
        <v>67</v>
      </c>
      <c r="J20" s="228" t="s">
        <v>17</v>
      </c>
      <c r="K20" s="201">
        <v>1</v>
      </c>
      <c r="L20" s="201">
        <v>2</v>
      </c>
      <c r="M20" s="201">
        <v>3</v>
      </c>
      <c r="N20" s="201">
        <v>4</v>
      </c>
      <c r="O20" s="228" t="s">
        <v>18</v>
      </c>
      <c r="P20" s="228" t="s">
        <v>22</v>
      </c>
    </row>
    <row r="21" spans="1:16" ht="35.25" customHeight="1">
      <c r="A21" s="2"/>
      <c r="B21" s="316" t="s">
        <v>1135</v>
      </c>
      <c r="C21" s="587" t="s">
        <v>1012</v>
      </c>
      <c r="D21" s="590" t="s">
        <v>51</v>
      </c>
      <c r="E21" s="590"/>
      <c r="F21" s="590"/>
      <c r="G21" s="317"/>
      <c r="H21" s="317" t="s">
        <v>54</v>
      </c>
      <c r="I21" s="318" t="s">
        <v>68</v>
      </c>
      <c r="J21" s="319">
        <v>15</v>
      </c>
      <c r="K21" s="319">
        <v>5</v>
      </c>
      <c r="L21" s="319">
        <v>5</v>
      </c>
      <c r="M21" s="319">
        <v>5</v>
      </c>
      <c r="N21" s="319">
        <v>0</v>
      </c>
      <c r="O21" s="318" t="s">
        <v>52</v>
      </c>
      <c r="P21" s="245">
        <v>90000</v>
      </c>
    </row>
    <row r="22" spans="1:16" ht="35.25" customHeight="1">
      <c r="A22" s="2"/>
      <c r="B22" s="327" t="s">
        <v>1136</v>
      </c>
      <c r="C22" s="588"/>
      <c r="D22" s="584" t="s">
        <v>53</v>
      </c>
      <c r="E22" s="584"/>
      <c r="F22" s="584"/>
      <c r="G22" s="320"/>
      <c r="H22" s="320" t="s">
        <v>54</v>
      </c>
      <c r="I22" s="278" t="s">
        <v>68</v>
      </c>
      <c r="J22" s="321">
        <v>15</v>
      </c>
      <c r="K22" s="321">
        <v>5</v>
      </c>
      <c r="L22" s="321">
        <v>5</v>
      </c>
      <c r="M22" s="321">
        <v>5</v>
      </c>
      <c r="N22" s="321">
        <v>0</v>
      </c>
      <c r="O22" s="278" t="s">
        <v>52</v>
      </c>
      <c r="P22" s="240">
        <v>90000</v>
      </c>
    </row>
    <row r="23" spans="1:16" ht="35.25" customHeight="1">
      <c r="A23" s="2"/>
      <c r="B23" s="327" t="s">
        <v>1137</v>
      </c>
      <c r="C23" s="588"/>
      <c r="D23" s="584" t="s">
        <v>860</v>
      </c>
      <c r="E23" s="584"/>
      <c r="F23" s="584"/>
      <c r="G23" s="320"/>
      <c r="H23" s="320" t="s">
        <v>55</v>
      </c>
      <c r="I23" s="278" t="s">
        <v>69</v>
      </c>
      <c r="J23" s="321">
        <v>3</v>
      </c>
      <c r="K23" s="321">
        <v>1</v>
      </c>
      <c r="L23" s="321">
        <v>1</v>
      </c>
      <c r="M23" s="321">
        <v>1</v>
      </c>
      <c r="N23" s="321">
        <v>0</v>
      </c>
      <c r="O23" s="278" t="s">
        <v>52</v>
      </c>
      <c r="P23" s="240">
        <v>18000</v>
      </c>
    </row>
    <row r="24" spans="1:16" ht="35.25" customHeight="1">
      <c r="A24" s="2"/>
      <c r="B24" s="327" t="s">
        <v>1138</v>
      </c>
      <c r="C24" s="588"/>
      <c r="D24" s="584" t="s">
        <v>56</v>
      </c>
      <c r="E24" s="584"/>
      <c r="F24" s="584"/>
      <c r="G24" s="320"/>
      <c r="H24" s="320" t="s">
        <v>54</v>
      </c>
      <c r="I24" s="278" t="s">
        <v>68</v>
      </c>
      <c r="J24" s="321">
        <v>15</v>
      </c>
      <c r="K24" s="321">
        <v>5</v>
      </c>
      <c r="L24" s="321">
        <v>5</v>
      </c>
      <c r="M24" s="321">
        <v>5</v>
      </c>
      <c r="N24" s="321">
        <v>0</v>
      </c>
      <c r="O24" s="278" t="s">
        <v>52</v>
      </c>
      <c r="P24" s="240">
        <v>90000</v>
      </c>
    </row>
    <row r="25" spans="1:16" ht="35.25" customHeight="1">
      <c r="A25" s="2"/>
      <c r="B25" s="327" t="s">
        <v>1139</v>
      </c>
      <c r="C25" s="588"/>
      <c r="D25" s="584" t="s">
        <v>57</v>
      </c>
      <c r="E25" s="584"/>
      <c r="F25" s="584"/>
      <c r="G25" s="322"/>
      <c r="H25" s="320" t="s">
        <v>54</v>
      </c>
      <c r="I25" s="278" t="s">
        <v>70</v>
      </c>
      <c r="J25" s="323">
        <v>18</v>
      </c>
      <c r="K25" s="323">
        <v>6</v>
      </c>
      <c r="L25" s="323">
        <v>6</v>
      </c>
      <c r="M25" s="323">
        <v>6</v>
      </c>
      <c r="N25" s="323">
        <v>0</v>
      </c>
      <c r="O25" s="278" t="s">
        <v>52</v>
      </c>
      <c r="P25" s="240">
        <v>50000</v>
      </c>
    </row>
    <row r="26" spans="1:16" ht="35.25" customHeight="1">
      <c r="A26" s="2"/>
      <c r="B26" s="327" t="s">
        <v>1140</v>
      </c>
      <c r="C26" s="588"/>
      <c r="D26" s="584" t="s">
        <v>58</v>
      </c>
      <c r="E26" s="584"/>
      <c r="F26" s="584"/>
      <c r="G26" s="322"/>
      <c r="H26" s="320" t="s">
        <v>54</v>
      </c>
      <c r="I26" s="278" t="s">
        <v>68</v>
      </c>
      <c r="J26" s="323">
        <v>8</v>
      </c>
      <c r="K26" s="323">
        <v>2</v>
      </c>
      <c r="L26" s="323">
        <v>2</v>
      </c>
      <c r="M26" s="323">
        <v>2</v>
      </c>
      <c r="N26" s="323">
        <v>2</v>
      </c>
      <c r="O26" s="278" t="s">
        <v>52</v>
      </c>
      <c r="P26" s="240">
        <v>48000</v>
      </c>
    </row>
    <row r="27" spans="1:16" ht="35.25" customHeight="1">
      <c r="A27" s="2"/>
      <c r="B27" s="327" t="s">
        <v>1141</v>
      </c>
      <c r="C27" s="588"/>
      <c r="D27" s="584" t="s">
        <v>59</v>
      </c>
      <c r="E27" s="584"/>
      <c r="F27" s="584"/>
      <c r="G27" s="322"/>
      <c r="H27" s="278" t="s">
        <v>55</v>
      </c>
      <c r="I27" s="278" t="s">
        <v>69</v>
      </c>
      <c r="J27" s="323">
        <v>2</v>
      </c>
      <c r="K27" s="323">
        <v>0</v>
      </c>
      <c r="L27" s="323">
        <v>0</v>
      </c>
      <c r="M27" s="323">
        <v>1</v>
      </c>
      <c r="N27" s="323">
        <v>1</v>
      </c>
      <c r="O27" s="278" t="s">
        <v>52</v>
      </c>
      <c r="P27" s="240">
        <v>12000</v>
      </c>
    </row>
    <row r="28" spans="1:16" ht="35.25" customHeight="1">
      <c r="A28" s="2"/>
      <c r="B28" s="327" t="s">
        <v>1142</v>
      </c>
      <c r="C28" s="588"/>
      <c r="D28" s="584" t="s">
        <v>60</v>
      </c>
      <c r="E28" s="584"/>
      <c r="F28" s="584"/>
      <c r="G28" s="322"/>
      <c r="H28" s="320" t="s">
        <v>54</v>
      </c>
      <c r="I28" s="278" t="s">
        <v>70</v>
      </c>
      <c r="J28" s="323">
        <v>15</v>
      </c>
      <c r="K28" s="323">
        <v>5</v>
      </c>
      <c r="L28" s="323">
        <v>0</v>
      </c>
      <c r="M28" s="323">
        <v>5</v>
      </c>
      <c r="N28" s="323">
        <v>5</v>
      </c>
      <c r="O28" s="278" t="s">
        <v>52</v>
      </c>
      <c r="P28" s="240">
        <v>50000</v>
      </c>
    </row>
    <row r="29" spans="1:16" ht="35.25" customHeight="1">
      <c r="A29" s="2"/>
      <c r="B29" s="327" t="s">
        <v>1143</v>
      </c>
      <c r="C29" s="588"/>
      <c r="D29" s="584" t="s">
        <v>61</v>
      </c>
      <c r="E29" s="584"/>
      <c r="F29" s="584"/>
      <c r="G29" s="322"/>
      <c r="H29" s="320" t="s">
        <v>54</v>
      </c>
      <c r="I29" s="278" t="s">
        <v>68</v>
      </c>
      <c r="J29" s="323">
        <v>10</v>
      </c>
      <c r="K29" s="323">
        <v>3</v>
      </c>
      <c r="L29" s="323">
        <v>3</v>
      </c>
      <c r="M29" s="323">
        <v>3</v>
      </c>
      <c r="N29" s="323">
        <v>1</v>
      </c>
      <c r="O29" s="278" t="s">
        <v>52</v>
      </c>
      <c r="P29" s="240">
        <v>60000</v>
      </c>
    </row>
    <row r="30" spans="1:16" ht="35.25" customHeight="1">
      <c r="A30" s="2"/>
      <c r="B30" s="327" t="s">
        <v>1144</v>
      </c>
      <c r="C30" s="588"/>
      <c r="D30" s="584" t="s">
        <v>62</v>
      </c>
      <c r="E30" s="584"/>
      <c r="F30" s="584"/>
      <c r="G30" s="322"/>
      <c r="H30" s="278" t="s">
        <v>55</v>
      </c>
      <c r="I30" s="278" t="s">
        <v>69</v>
      </c>
      <c r="J30" s="323">
        <v>2</v>
      </c>
      <c r="K30" s="323">
        <v>0</v>
      </c>
      <c r="L30" s="323">
        <v>0</v>
      </c>
      <c r="M30" s="323">
        <v>2</v>
      </c>
      <c r="N30" s="323">
        <v>0</v>
      </c>
      <c r="O30" s="278" t="s">
        <v>52</v>
      </c>
      <c r="P30" s="240">
        <v>12000</v>
      </c>
    </row>
    <row r="31" spans="1:16" ht="35.25" customHeight="1">
      <c r="A31" s="2"/>
      <c r="B31" s="327" t="s">
        <v>1145</v>
      </c>
      <c r="C31" s="588"/>
      <c r="D31" s="584" t="s">
        <v>63</v>
      </c>
      <c r="E31" s="584"/>
      <c r="F31" s="584"/>
      <c r="G31" s="322"/>
      <c r="H31" s="320" t="s">
        <v>54</v>
      </c>
      <c r="I31" s="278" t="s">
        <v>70</v>
      </c>
      <c r="J31" s="323">
        <v>8</v>
      </c>
      <c r="K31" s="323">
        <v>4</v>
      </c>
      <c r="L31" s="323">
        <v>2</v>
      </c>
      <c r="M31" s="323">
        <v>2</v>
      </c>
      <c r="N31" s="323">
        <v>0</v>
      </c>
      <c r="O31" s="278" t="s">
        <v>52</v>
      </c>
      <c r="P31" s="240">
        <v>48000</v>
      </c>
    </row>
    <row r="32" spans="1:16" ht="35.25" customHeight="1">
      <c r="A32" s="2"/>
      <c r="B32" s="327" t="s">
        <v>1146</v>
      </c>
      <c r="C32" s="588"/>
      <c r="D32" s="584" t="s">
        <v>64</v>
      </c>
      <c r="E32" s="584"/>
      <c r="F32" s="584"/>
      <c r="G32" s="322"/>
      <c r="H32" s="320" t="s">
        <v>54</v>
      </c>
      <c r="I32" s="278" t="s">
        <v>68</v>
      </c>
      <c r="J32" s="323">
        <v>3</v>
      </c>
      <c r="K32" s="323">
        <v>1</v>
      </c>
      <c r="L32" s="323">
        <v>1</v>
      </c>
      <c r="M32" s="323">
        <v>1</v>
      </c>
      <c r="N32" s="323">
        <v>0</v>
      </c>
      <c r="O32" s="278" t="s">
        <v>52</v>
      </c>
      <c r="P32" s="240">
        <v>18000</v>
      </c>
    </row>
    <row r="33" spans="1:16" ht="25.5" customHeight="1">
      <c r="A33" s="2"/>
      <c r="B33" s="327" t="s">
        <v>1147</v>
      </c>
      <c r="C33" s="588"/>
      <c r="D33" s="584" t="s">
        <v>65</v>
      </c>
      <c r="E33" s="584"/>
      <c r="F33" s="584"/>
      <c r="G33" s="322"/>
      <c r="H33" s="320" t="s">
        <v>54</v>
      </c>
      <c r="I33" s="278" t="s">
        <v>70</v>
      </c>
      <c r="J33" s="323">
        <v>2</v>
      </c>
      <c r="K33" s="323">
        <v>0</v>
      </c>
      <c r="L33" s="323">
        <v>0</v>
      </c>
      <c r="M33" s="323">
        <v>2</v>
      </c>
      <c r="N33" s="323">
        <v>0</v>
      </c>
      <c r="O33" s="278" t="s">
        <v>52</v>
      </c>
      <c r="P33" s="240">
        <v>12000</v>
      </c>
    </row>
    <row r="34" spans="1:16" ht="36.75" customHeight="1" thickBot="1">
      <c r="A34" s="2"/>
      <c r="B34" s="328" t="s">
        <v>1148</v>
      </c>
      <c r="C34" s="589"/>
      <c r="D34" s="586" t="s">
        <v>66</v>
      </c>
      <c r="E34" s="586"/>
      <c r="F34" s="586"/>
      <c r="G34" s="324"/>
      <c r="H34" s="325" t="s">
        <v>54</v>
      </c>
      <c r="I34" s="284" t="s">
        <v>71</v>
      </c>
      <c r="J34" s="326">
        <v>1</v>
      </c>
      <c r="K34" s="326">
        <v>0</v>
      </c>
      <c r="L34" s="326">
        <v>1</v>
      </c>
      <c r="M34" s="326">
        <v>0</v>
      </c>
      <c r="N34" s="326">
        <v>0</v>
      </c>
      <c r="O34" s="284" t="s">
        <v>52</v>
      </c>
      <c r="P34" s="241">
        <v>6000</v>
      </c>
    </row>
    <row r="35" spans="1:16" ht="19.5" customHeight="1" thickBot="1">
      <c r="A35" s="2"/>
      <c r="B35" s="424" t="s">
        <v>24</v>
      </c>
      <c r="C35" s="424"/>
      <c r="D35" s="443" t="s">
        <v>1031</v>
      </c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</row>
    <row r="36" spans="1:16" ht="19.5" customHeight="1" thickBot="1">
      <c r="A36" s="2"/>
      <c r="B36" s="424"/>
      <c r="C36" s="424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</row>
    <row r="37" spans="1:16" ht="17.25" thickBot="1">
      <c r="A37" s="2"/>
      <c r="B37" s="424" t="s">
        <v>29</v>
      </c>
      <c r="C37" s="424"/>
      <c r="D37" s="424"/>
      <c r="E37" s="424"/>
      <c r="F37" s="424"/>
      <c r="G37" s="424"/>
      <c r="H37" s="424"/>
      <c r="I37" s="424"/>
      <c r="J37" s="424"/>
      <c r="K37" s="424" t="s">
        <v>30</v>
      </c>
      <c r="L37" s="424"/>
      <c r="M37" s="424"/>
      <c r="N37" s="424"/>
      <c r="O37" s="424" t="s">
        <v>31</v>
      </c>
      <c r="P37" s="424"/>
    </row>
    <row r="38" spans="1:16" ht="32.25" thickBot="1">
      <c r="A38" s="2"/>
      <c r="B38" s="228" t="s">
        <v>14</v>
      </c>
      <c r="C38" s="228" t="s">
        <v>26</v>
      </c>
      <c r="D38" s="426" t="s">
        <v>23</v>
      </c>
      <c r="E38" s="426"/>
      <c r="F38" s="426"/>
      <c r="G38" s="228" t="s">
        <v>642</v>
      </c>
      <c r="H38" s="228" t="s">
        <v>16</v>
      </c>
      <c r="I38" s="228" t="s">
        <v>67</v>
      </c>
      <c r="J38" s="228" t="s">
        <v>17</v>
      </c>
      <c r="K38" s="201">
        <v>1</v>
      </c>
      <c r="L38" s="201">
        <v>2</v>
      </c>
      <c r="M38" s="201">
        <v>3</v>
      </c>
      <c r="N38" s="201">
        <v>4</v>
      </c>
      <c r="O38" s="228" t="s">
        <v>18</v>
      </c>
      <c r="P38" s="228" t="s">
        <v>22</v>
      </c>
    </row>
    <row r="39" spans="1:16" ht="90">
      <c r="B39" s="149" t="s">
        <v>1149</v>
      </c>
      <c r="C39" s="416" t="s">
        <v>1012</v>
      </c>
      <c r="D39" s="583" t="s">
        <v>72</v>
      </c>
      <c r="E39" s="583"/>
      <c r="F39" s="583"/>
      <c r="G39" s="117"/>
      <c r="H39" s="105" t="s">
        <v>55</v>
      </c>
      <c r="I39" s="105" t="s">
        <v>69</v>
      </c>
      <c r="J39" s="110">
        <v>4</v>
      </c>
      <c r="K39" s="110">
        <v>1</v>
      </c>
      <c r="L39" s="110">
        <v>2</v>
      </c>
      <c r="M39" s="110">
        <v>1</v>
      </c>
      <c r="N39" s="110">
        <v>0</v>
      </c>
      <c r="O39" s="105" t="s">
        <v>866</v>
      </c>
      <c r="P39" s="245">
        <v>46000</v>
      </c>
    </row>
    <row r="40" spans="1:16" ht="126" customHeight="1">
      <c r="B40" s="146" t="s">
        <v>1150</v>
      </c>
      <c r="C40" s="417"/>
      <c r="D40" s="581" t="s">
        <v>867</v>
      </c>
      <c r="E40" s="581"/>
      <c r="F40" s="581"/>
      <c r="G40" s="7"/>
      <c r="H40" s="178" t="s">
        <v>75</v>
      </c>
      <c r="I40" s="178" t="s">
        <v>77</v>
      </c>
      <c r="J40" s="8">
        <v>4</v>
      </c>
      <c r="K40" s="8">
        <v>0</v>
      </c>
      <c r="L40" s="8">
        <v>3</v>
      </c>
      <c r="M40" s="8">
        <v>1</v>
      </c>
      <c r="N40" s="8">
        <v>0</v>
      </c>
      <c r="O40" s="178" t="s">
        <v>868</v>
      </c>
      <c r="P40" s="240">
        <v>46000</v>
      </c>
    </row>
    <row r="41" spans="1:16" ht="69.75" customHeight="1">
      <c r="B41" s="146" t="s">
        <v>1151</v>
      </c>
      <c r="C41" s="417"/>
      <c r="D41" s="581" t="s">
        <v>73</v>
      </c>
      <c r="E41" s="581"/>
      <c r="F41" s="581"/>
      <c r="G41" s="7"/>
      <c r="H41" s="178" t="s">
        <v>76</v>
      </c>
      <c r="I41" s="178" t="s">
        <v>78</v>
      </c>
      <c r="J41" s="8">
        <v>1</v>
      </c>
      <c r="K41" s="8">
        <v>0</v>
      </c>
      <c r="L41" s="8">
        <v>0</v>
      </c>
      <c r="M41" s="8">
        <v>1</v>
      </c>
      <c r="N41" s="8">
        <v>0</v>
      </c>
      <c r="O41" s="178" t="s">
        <v>80</v>
      </c>
      <c r="P41" s="240">
        <v>6060</v>
      </c>
    </row>
    <row r="42" spans="1:16" ht="33" customHeight="1" thickBot="1">
      <c r="B42" s="176" t="s">
        <v>1152</v>
      </c>
      <c r="C42" s="418"/>
      <c r="D42" s="585" t="s">
        <v>74</v>
      </c>
      <c r="E42" s="585"/>
      <c r="F42" s="585"/>
      <c r="G42" s="102"/>
      <c r="H42" s="103" t="s">
        <v>54</v>
      </c>
      <c r="I42" s="103" t="s">
        <v>79</v>
      </c>
      <c r="J42" s="104">
        <v>1</v>
      </c>
      <c r="K42" s="104">
        <v>0</v>
      </c>
      <c r="L42" s="104">
        <v>0</v>
      </c>
      <c r="M42" s="104">
        <v>1</v>
      </c>
      <c r="N42" s="104">
        <v>0</v>
      </c>
      <c r="O42" s="103" t="s">
        <v>869</v>
      </c>
      <c r="P42" s="241">
        <v>5000</v>
      </c>
    </row>
    <row r="43" spans="1:16" ht="33" customHeight="1">
      <c r="B43" s="50"/>
      <c r="C43" s="135"/>
      <c r="D43" s="82"/>
      <c r="E43" s="82"/>
      <c r="F43" s="82"/>
      <c r="G43" s="55"/>
      <c r="H43" s="136"/>
      <c r="I43" s="136"/>
      <c r="J43" s="137"/>
      <c r="K43" s="137"/>
      <c r="L43" s="137"/>
      <c r="M43" s="137"/>
      <c r="N43" s="137"/>
      <c r="O43" s="136"/>
      <c r="P43" s="138"/>
    </row>
    <row r="44" spans="1:16" ht="33" customHeight="1" thickBot="1">
      <c r="B44" s="50"/>
      <c r="C44" s="135"/>
      <c r="D44" s="82"/>
      <c r="E44" s="82"/>
      <c r="F44" s="82"/>
      <c r="G44" s="55"/>
      <c r="H44" s="136"/>
      <c r="I44" s="136"/>
      <c r="J44" s="137"/>
      <c r="K44" s="137"/>
      <c r="L44" s="137"/>
      <c r="M44" s="137"/>
      <c r="N44" s="137"/>
      <c r="O44" s="136"/>
      <c r="P44" s="138"/>
    </row>
    <row r="45" spans="1:16" ht="15.75" thickBot="1">
      <c r="B45" s="472" t="s">
        <v>81</v>
      </c>
      <c r="C45" s="472"/>
      <c r="D45" s="472"/>
      <c r="E45" s="472"/>
      <c r="F45" s="472"/>
      <c r="G45" s="472"/>
      <c r="H45" s="472"/>
      <c r="I45" s="472"/>
      <c r="J45" s="472"/>
      <c r="K45" s="472"/>
      <c r="L45" s="472"/>
      <c r="M45" s="472"/>
      <c r="N45" s="472"/>
      <c r="O45" s="472"/>
      <c r="P45" s="472"/>
    </row>
    <row r="46" spans="1:16" ht="15.75" thickBot="1">
      <c r="B46" s="472"/>
      <c r="C46" s="472"/>
      <c r="D46" s="472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</row>
    <row r="47" spans="1:16" ht="15.75" thickBot="1">
      <c r="B47" s="437" t="s">
        <v>27</v>
      </c>
      <c r="C47" s="437" t="s">
        <v>28</v>
      </c>
      <c r="D47" s="443" t="s">
        <v>20</v>
      </c>
      <c r="E47" s="443" t="s">
        <v>1029</v>
      </c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</row>
    <row r="48" spans="1:16" ht="15.75" thickBot="1">
      <c r="B48" s="437"/>
      <c r="C48" s="437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</row>
    <row r="49" spans="1:16" ht="29.25" customHeight="1" thickBot="1">
      <c r="B49" s="437"/>
      <c r="C49" s="437"/>
      <c r="D49" s="443" t="s">
        <v>19</v>
      </c>
      <c r="E49" s="425" t="s">
        <v>1357</v>
      </c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</row>
    <row r="50" spans="1:16" ht="29.25" customHeight="1" thickBot="1">
      <c r="B50" s="437"/>
      <c r="C50" s="437"/>
      <c r="D50" s="443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</row>
    <row r="51" spans="1:16" ht="15.75" thickBot="1">
      <c r="B51" s="437"/>
      <c r="C51" s="437"/>
      <c r="D51" s="443" t="s">
        <v>24</v>
      </c>
      <c r="E51" s="425" t="s">
        <v>1027</v>
      </c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</row>
    <row r="52" spans="1:16" ht="15.75" thickBot="1">
      <c r="B52" s="437"/>
      <c r="C52" s="437"/>
      <c r="D52" s="443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</row>
    <row r="53" spans="1:16" ht="17.25" thickBot="1">
      <c r="B53" s="437"/>
      <c r="C53" s="437"/>
      <c r="D53" s="424" t="s">
        <v>29</v>
      </c>
      <c r="E53" s="424"/>
      <c r="F53" s="424"/>
      <c r="G53" s="424"/>
      <c r="H53" s="424"/>
      <c r="I53" s="424"/>
      <c r="J53" s="424"/>
      <c r="K53" s="424" t="s">
        <v>30</v>
      </c>
      <c r="L53" s="424"/>
      <c r="M53" s="424"/>
      <c r="N53" s="424"/>
      <c r="O53" s="424" t="s">
        <v>31</v>
      </c>
      <c r="P53" s="424"/>
    </row>
    <row r="54" spans="1:16" ht="32.25" thickBot="1">
      <c r="A54" s="2"/>
      <c r="B54" s="228" t="s">
        <v>14</v>
      </c>
      <c r="C54" s="228" t="s">
        <v>26</v>
      </c>
      <c r="D54" s="426" t="s">
        <v>23</v>
      </c>
      <c r="E54" s="426"/>
      <c r="F54" s="426"/>
      <c r="G54" s="228" t="s">
        <v>642</v>
      </c>
      <c r="H54" s="228" t="s">
        <v>16</v>
      </c>
      <c r="I54" s="228" t="s">
        <v>67</v>
      </c>
      <c r="J54" s="228" t="s">
        <v>17</v>
      </c>
      <c r="K54" s="201">
        <v>1</v>
      </c>
      <c r="L54" s="201">
        <v>2</v>
      </c>
      <c r="M54" s="201">
        <v>3</v>
      </c>
      <c r="N54" s="201">
        <v>4</v>
      </c>
      <c r="O54" s="228" t="s">
        <v>18</v>
      </c>
      <c r="P54" s="228" t="s">
        <v>22</v>
      </c>
    </row>
    <row r="55" spans="1:16" ht="72.75" customHeight="1">
      <c r="B55" s="149" t="s">
        <v>1153</v>
      </c>
      <c r="C55" s="416" t="s">
        <v>1012</v>
      </c>
      <c r="D55" s="583" t="s">
        <v>82</v>
      </c>
      <c r="E55" s="583"/>
      <c r="F55" s="583"/>
      <c r="G55" s="117"/>
      <c r="H55" s="105" t="s">
        <v>113</v>
      </c>
      <c r="I55" s="105" t="s">
        <v>112</v>
      </c>
      <c r="J55" s="110">
        <v>12</v>
      </c>
      <c r="K55" s="110">
        <v>3</v>
      </c>
      <c r="L55" s="110">
        <v>3</v>
      </c>
      <c r="M55" s="110">
        <v>3</v>
      </c>
      <c r="N55" s="110">
        <v>3</v>
      </c>
      <c r="O55" s="105" t="s">
        <v>870</v>
      </c>
      <c r="P55" s="245">
        <v>60000</v>
      </c>
    </row>
    <row r="56" spans="1:16" ht="54" customHeight="1">
      <c r="B56" s="146" t="s">
        <v>1154</v>
      </c>
      <c r="C56" s="417"/>
      <c r="D56" s="581" t="s">
        <v>83</v>
      </c>
      <c r="E56" s="581"/>
      <c r="F56" s="581"/>
      <c r="G56" s="7"/>
      <c r="H56" s="178" t="s">
        <v>114</v>
      </c>
      <c r="I56" s="178" t="s">
        <v>115</v>
      </c>
      <c r="J56" s="8">
        <v>48</v>
      </c>
      <c r="K56" s="8">
        <v>12</v>
      </c>
      <c r="L56" s="8">
        <v>12</v>
      </c>
      <c r="M56" s="8">
        <v>12</v>
      </c>
      <c r="N56" s="8">
        <v>12</v>
      </c>
      <c r="O56" s="178" t="s">
        <v>871</v>
      </c>
      <c r="P56" s="240">
        <v>60000</v>
      </c>
    </row>
    <row r="57" spans="1:16" ht="60.75" customHeight="1">
      <c r="B57" s="146" t="s">
        <v>1155</v>
      </c>
      <c r="C57" s="417"/>
      <c r="D57" s="581" t="s">
        <v>872</v>
      </c>
      <c r="E57" s="581"/>
      <c r="F57" s="581"/>
      <c r="G57" s="7"/>
      <c r="H57" s="225" t="s">
        <v>114</v>
      </c>
      <c r="I57" s="178" t="s">
        <v>116</v>
      </c>
      <c r="J57" s="8">
        <v>6</v>
      </c>
      <c r="K57" s="10">
        <v>2</v>
      </c>
      <c r="L57" s="10">
        <v>1</v>
      </c>
      <c r="M57" s="10">
        <v>2</v>
      </c>
      <c r="N57" s="10">
        <v>1</v>
      </c>
      <c r="O57" s="225" t="s">
        <v>84</v>
      </c>
      <c r="P57" s="240">
        <v>36000</v>
      </c>
    </row>
    <row r="58" spans="1:16" ht="60.75" customHeight="1">
      <c r="B58" s="146" t="s">
        <v>1156</v>
      </c>
      <c r="C58" s="417"/>
      <c r="D58" s="540" t="s">
        <v>873</v>
      </c>
      <c r="E58" s="540"/>
      <c r="F58" s="540"/>
      <c r="G58" s="7" t="s">
        <v>555</v>
      </c>
      <c r="H58" s="225" t="s">
        <v>113</v>
      </c>
      <c r="I58" s="178" t="s">
        <v>556</v>
      </c>
      <c r="J58" s="8">
        <v>1</v>
      </c>
      <c r="K58" s="10">
        <v>0</v>
      </c>
      <c r="L58" s="10">
        <v>1</v>
      </c>
      <c r="M58" s="10">
        <v>0</v>
      </c>
      <c r="N58" s="10">
        <v>0</v>
      </c>
      <c r="O58" s="225" t="s">
        <v>84</v>
      </c>
      <c r="P58" s="240">
        <v>6000</v>
      </c>
    </row>
    <row r="59" spans="1:16" ht="60.75" customHeight="1" thickBot="1">
      <c r="B59" s="176" t="s">
        <v>1157</v>
      </c>
      <c r="C59" s="418"/>
      <c r="D59" s="506" t="s">
        <v>874</v>
      </c>
      <c r="E59" s="506"/>
      <c r="F59" s="506"/>
      <c r="G59" s="102" t="s">
        <v>555</v>
      </c>
      <c r="H59" s="223" t="s">
        <v>113</v>
      </c>
      <c r="I59" s="103" t="s">
        <v>556</v>
      </c>
      <c r="J59" s="104">
        <v>1</v>
      </c>
      <c r="K59" s="134">
        <v>0</v>
      </c>
      <c r="L59" s="134">
        <v>0</v>
      </c>
      <c r="M59" s="134">
        <v>0</v>
      </c>
      <c r="N59" s="134">
        <v>1</v>
      </c>
      <c r="O59" s="223" t="s">
        <v>84</v>
      </c>
      <c r="P59" s="241">
        <v>6000</v>
      </c>
    </row>
    <row r="60" spans="1:16" ht="15.75" thickBot="1">
      <c r="B60" s="424" t="s">
        <v>24</v>
      </c>
      <c r="C60" s="424"/>
      <c r="D60" s="425" t="s">
        <v>1031</v>
      </c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</row>
    <row r="61" spans="1:16" ht="15.75" thickBot="1">
      <c r="B61" s="424"/>
      <c r="C61" s="424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</row>
    <row r="62" spans="1:16" ht="17.25" thickBot="1">
      <c r="B62" s="424" t="s">
        <v>29</v>
      </c>
      <c r="C62" s="424"/>
      <c r="D62" s="424"/>
      <c r="E62" s="424"/>
      <c r="F62" s="424"/>
      <c r="G62" s="424"/>
      <c r="H62" s="424"/>
      <c r="I62" s="424"/>
      <c r="J62" s="424"/>
      <c r="K62" s="424" t="s">
        <v>30</v>
      </c>
      <c r="L62" s="424"/>
      <c r="M62" s="424"/>
      <c r="N62" s="424"/>
      <c r="O62" s="424" t="s">
        <v>31</v>
      </c>
      <c r="P62" s="424"/>
    </row>
    <row r="63" spans="1:16" ht="32.25" thickBot="1">
      <c r="B63" s="228" t="s">
        <v>14</v>
      </c>
      <c r="C63" s="228" t="s">
        <v>26</v>
      </c>
      <c r="D63" s="426" t="s">
        <v>23</v>
      </c>
      <c r="E63" s="426"/>
      <c r="F63" s="426"/>
      <c r="G63" s="228" t="s">
        <v>642</v>
      </c>
      <c r="H63" s="228" t="s">
        <v>16</v>
      </c>
      <c r="I63" s="228" t="s">
        <v>67</v>
      </c>
      <c r="J63" s="228" t="s">
        <v>17</v>
      </c>
      <c r="K63" s="201">
        <v>1</v>
      </c>
      <c r="L63" s="201">
        <v>2</v>
      </c>
      <c r="M63" s="201">
        <v>3</v>
      </c>
      <c r="N63" s="201">
        <v>4</v>
      </c>
      <c r="O63" s="228" t="s">
        <v>18</v>
      </c>
      <c r="P63" s="228" t="s">
        <v>22</v>
      </c>
    </row>
    <row r="64" spans="1:16" ht="60">
      <c r="B64" s="264" t="s">
        <v>1165</v>
      </c>
      <c r="C64" s="416" t="s">
        <v>1012</v>
      </c>
      <c r="D64" s="488" t="s">
        <v>88</v>
      </c>
      <c r="E64" s="488"/>
      <c r="F64" s="488"/>
      <c r="G64" s="112"/>
      <c r="H64" s="224" t="s">
        <v>113</v>
      </c>
      <c r="I64" s="224" t="s">
        <v>122</v>
      </c>
      <c r="J64" s="359">
        <v>4</v>
      </c>
      <c r="K64" s="359">
        <v>2</v>
      </c>
      <c r="L64" s="359">
        <v>1</v>
      </c>
      <c r="M64" s="359">
        <v>1</v>
      </c>
      <c r="N64" s="359">
        <v>0</v>
      </c>
      <c r="O64" s="224" t="s">
        <v>885</v>
      </c>
      <c r="P64" s="245">
        <v>64480</v>
      </c>
    </row>
    <row r="65" spans="1:16" ht="60">
      <c r="B65" s="265" t="s">
        <v>1166</v>
      </c>
      <c r="C65" s="417"/>
      <c r="D65" s="501" t="s">
        <v>89</v>
      </c>
      <c r="E65" s="501"/>
      <c r="F65" s="501"/>
      <c r="G65" s="54"/>
      <c r="H65" s="225" t="s">
        <v>75</v>
      </c>
      <c r="I65" s="225" t="s">
        <v>123</v>
      </c>
      <c r="J65" s="360">
        <v>32</v>
      </c>
      <c r="K65" s="360">
        <v>20</v>
      </c>
      <c r="L65" s="360">
        <v>4</v>
      </c>
      <c r="M65" s="360">
        <v>4</v>
      </c>
      <c r="N65" s="360">
        <v>4</v>
      </c>
      <c r="O65" s="225" t="s">
        <v>886</v>
      </c>
      <c r="P65" s="240">
        <v>644800</v>
      </c>
    </row>
    <row r="66" spans="1:16" ht="60">
      <c r="B66" s="265" t="s">
        <v>1167</v>
      </c>
      <c r="C66" s="417"/>
      <c r="D66" s="501" t="s">
        <v>90</v>
      </c>
      <c r="E66" s="501"/>
      <c r="F66" s="501"/>
      <c r="G66" s="54"/>
      <c r="H66" s="225" t="s">
        <v>887</v>
      </c>
      <c r="I66" s="225" t="s">
        <v>124</v>
      </c>
      <c r="J66" s="360">
        <v>12</v>
      </c>
      <c r="K66" s="360">
        <v>0</v>
      </c>
      <c r="L66" s="360">
        <v>4</v>
      </c>
      <c r="M66" s="360">
        <v>4</v>
      </c>
      <c r="N66" s="360">
        <v>4</v>
      </c>
      <c r="O66" s="225" t="s">
        <v>886</v>
      </c>
      <c r="P66" s="240">
        <v>100000</v>
      </c>
    </row>
    <row r="67" spans="1:16" ht="60">
      <c r="B67" s="265" t="s">
        <v>1168</v>
      </c>
      <c r="C67" s="417"/>
      <c r="D67" s="501" t="s">
        <v>91</v>
      </c>
      <c r="E67" s="501"/>
      <c r="F67" s="501"/>
      <c r="G67" s="6"/>
      <c r="H67" s="225" t="s">
        <v>120</v>
      </c>
      <c r="I67" s="80" t="s">
        <v>517</v>
      </c>
      <c r="J67" s="360">
        <v>6</v>
      </c>
      <c r="K67" s="360">
        <v>2</v>
      </c>
      <c r="L67" s="360">
        <v>2</v>
      </c>
      <c r="M67" s="360">
        <v>1</v>
      </c>
      <c r="N67" s="360">
        <v>1</v>
      </c>
      <c r="O67" s="225" t="s">
        <v>886</v>
      </c>
      <c r="P67" s="240">
        <v>64480</v>
      </c>
    </row>
    <row r="68" spans="1:16" ht="30">
      <c r="B68" s="265" t="s">
        <v>1169</v>
      </c>
      <c r="C68" s="417"/>
      <c r="D68" s="501" t="s">
        <v>888</v>
      </c>
      <c r="E68" s="501"/>
      <c r="F68" s="501"/>
      <c r="G68" s="6"/>
      <c r="H68" s="225" t="s">
        <v>125</v>
      </c>
      <c r="I68" s="225" t="s">
        <v>115</v>
      </c>
      <c r="J68" s="31">
        <v>12</v>
      </c>
      <c r="K68" s="31">
        <v>3</v>
      </c>
      <c r="L68" s="31">
        <v>3</v>
      </c>
      <c r="M68" s="31">
        <v>3</v>
      </c>
      <c r="N68" s="31">
        <v>3</v>
      </c>
      <c r="O68" s="80" t="s">
        <v>92</v>
      </c>
      <c r="P68" s="240">
        <v>50000</v>
      </c>
    </row>
    <row r="69" spans="1:16" ht="30.75" thickBot="1">
      <c r="B69" s="266" t="s">
        <v>1170</v>
      </c>
      <c r="C69" s="418"/>
      <c r="D69" s="577" t="s">
        <v>889</v>
      </c>
      <c r="E69" s="577"/>
      <c r="F69" s="577"/>
      <c r="G69" s="100"/>
      <c r="H69" s="223" t="s">
        <v>125</v>
      </c>
      <c r="I69" s="223" t="s">
        <v>68</v>
      </c>
      <c r="J69" s="109">
        <v>12</v>
      </c>
      <c r="K69" s="109">
        <v>3</v>
      </c>
      <c r="L69" s="109">
        <v>3</v>
      </c>
      <c r="M69" s="109">
        <v>3</v>
      </c>
      <c r="N69" s="109">
        <v>3</v>
      </c>
      <c r="O69" s="226" t="s">
        <v>93</v>
      </c>
      <c r="P69" s="241">
        <v>72000</v>
      </c>
    </row>
    <row r="70" spans="1:16" ht="39.75" customHeight="1" thickBot="1">
      <c r="B70" s="458" t="s">
        <v>1349</v>
      </c>
      <c r="C70" s="458"/>
      <c r="D70" s="444" t="s">
        <v>1358</v>
      </c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</row>
    <row r="71" spans="1:16" ht="21.75" customHeight="1" thickBot="1">
      <c r="B71" s="424" t="s">
        <v>20</v>
      </c>
      <c r="C71" s="424"/>
      <c r="D71" s="443" t="s">
        <v>1034</v>
      </c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  <c r="P71" s="443"/>
    </row>
    <row r="72" spans="1:16" ht="15.75" thickBot="1">
      <c r="B72" s="424" t="s">
        <v>24</v>
      </c>
      <c r="C72" s="424"/>
      <c r="D72" s="425" t="s">
        <v>1032</v>
      </c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</row>
    <row r="73" spans="1:16" ht="15.75" thickBot="1">
      <c r="B73" s="424"/>
      <c r="C73" s="424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</row>
    <row r="74" spans="1:16" ht="17.25" thickBot="1">
      <c r="B74" s="424" t="s">
        <v>29</v>
      </c>
      <c r="C74" s="424"/>
      <c r="D74" s="424"/>
      <c r="E74" s="424"/>
      <c r="F74" s="424"/>
      <c r="G74" s="424"/>
      <c r="H74" s="424"/>
      <c r="I74" s="424"/>
      <c r="J74" s="424"/>
      <c r="K74" s="424" t="s">
        <v>30</v>
      </c>
      <c r="L74" s="424"/>
      <c r="M74" s="424"/>
      <c r="N74" s="424"/>
      <c r="O74" s="424" t="s">
        <v>31</v>
      </c>
      <c r="P74" s="424"/>
    </row>
    <row r="75" spans="1:16" ht="32.25" thickBot="1">
      <c r="A75" s="2"/>
      <c r="B75" s="228" t="s">
        <v>14</v>
      </c>
      <c r="C75" s="228" t="s">
        <v>26</v>
      </c>
      <c r="D75" s="426" t="s">
        <v>23</v>
      </c>
      <c r="E75" s="426"/>
      <c r="F75" s="426"/>
      <c r="G75" s="228" t="s">
        <v>642</v>
      </c>
      <c r="H75" s="228" t="s">
        <v>16</v>
      </c>
      <c r="I75" s="228" t="s">
        <v>67</v>
      </c>
      <c r="J75" s="228" t="s">
        <v>17</v>
      </c>
      <c r="K75" s="201">
        <v>1</v>
      </c>
      <c r="L75" s="201">
        <v>2</v>
      </c>
      <c r="M75" s="201">
        <v>3</v>
      </c>
      <c r="N75" s="201">
        <v>4</v>
      </c>
      <c r="O75" s="228" t="s">
        <v>18</v>
      </c>
      <c r="P75" s="228" t="s">
        <v>22</v>
      </c>
    </row>
    <row r="76" spans="1:16" ht="58.5" customHeight="1">
      <c r="B76" s="149" t="s">
        <v>1158</v>
      </c>
      <c r="C76" s="416" t="s">
        <v>1046</v>
      </c>
      <c r="D76" s="474" t="s">
        <v>86</v>
      </c>
      <c r="E76" s="474"/>
      <c r="F76" s="474"/>
      <c r="G76" s="117"/>
      <c r="H76" s="105" t="s">
        <v>117</v>
      </c>
      <c r="I76" s="105" t="s">
        <v>118</v>
      </c>
      <c r="J76" s="110">
        <v>8</v>
      </c>
      <c r="K76" s="110">
        <v>2</v>
      </c>
      <c r="L76" s="110">
        <v>2</v>
      </c>
      <c r="M76" s="110">
        <v>2</v>
      </c>
      <c r="N76" s="110">
        <v>2</v>
      </c>
      <c r="O76" s="105" t="s">
        <v>875</v>
      </c>
      <c r="P76" s="245">
        <v>56480</v>
      </c>
    </row>
    <row r="77" spans="1:16" ht="49.5" customHeight="1">
      <c r="B77" s="146" t="s">
        <v>1159</v>
      </c>
      <c r="C77" s="417"/>
      <c r="D77" s="581" t="s">
        <v>876</v>
      </c>
      <c r="E77" s="581"/>
      <c r="F77" s="581"/>
      <c r="G77" s="7"/>
      <c r="H77" s="178" t="s">
        <v>114</v>
      </c>
      <c r="I77" s="178" t="s">
        <v>119</v>
      </c>
      <c r="J77" s="8">
        <v>6</v>
      </c>
      <c r="K77" s="8">
        <v>2</v>
      </c>
      <c r="L77" s="8">
        <v>2</v>
      </c>
      <c r="M77" s="8">
        <v>1</v>
      </c>
      <c r="N77" s="8">
        <v>1</v>
      </c>
      <c r="O77" s="178" t="s">
        <v>85</v>
      </c>
      <c r="P77" s="240">
        <v>36360</v>
      </c>
    </row>
    <row r="78" spans="1:16" ht="48.75" customHeight="1">
      <c r="B78" s="146" t="s">
        <v>1160</v>
      </c>
      <c r="C78" s="417"/>
      <c r="D78" s="449" t="s">
        <v>877</v>
      </c>
      <c r="E78" s="449"/>
      <c r="F78" s="449"/>
      <c r="G78" s="178"/>
      <c r="H78" s="178" t="s">
        <v>113</v>
      </c>
      <c r="I78" s="178" t="s">
        <v>123</v>
      </c>
      <c r="J78" s="16">
        <v>6</v>
      </c>
      <c r="K78" s="16">
        <v>2</v>
      </c>
      <c r="L78" s="16">
        <v>2</v>
      </c>
      <c r="M78" s="16">
        <v>1</v>
      </c>
      <c r="N78" s="16">
        <v>1</v>
      </c>
      <c r="O78" s="178" t="s">
        <v>85</v>
      </c>
      <c r="P78" s="240">
        <v>36360</v>
      </c>
    </row>
    <row r="79" spans="1:16" ht="57" customHeight="1">
      <c r="B79" s="146" t="s">
        <v>1161</v>
      </c>
      <c r="C79" s="417"/>
      <c r="D79" s="449" t="s">
        <v>878</v>
      </c>
      <c r="E79" s="449"/>
      <c r="F79" s="449"/>
      <c r="G79" s="178"/>
      <c r="H79" s="178" t="s">
        <v>120</v>
      </c>
      <c r="I79" s="178" t="s">
        <v>557</v>
      </c>
      <c r="J79" s="31">
        <v>5</v>
      </c>
      <c r="K79" s="31">
        <v>2</v>
      </c>
      <c r="L79" s="31">
        <v>2</v>
      </c>
      <c r="M79" s="31">
        <v>0</v>
      </c>
      <c r="N79" s="31">
        <v>1</v>
      </c>
      <c r="O79" s="178" t="s">
        <v>85</v>
      </c>
      <c r="P79" s="240">
        <v>36360</v>
      </c>
    </row>
    <row r="80" spans="1:16" ht="50.25" customHeight="1">
      <c r="B80" s="146" t="s">
        <v>1162</v>
      </c>
      <c r="C80" s="417"/>
      <c r="D80" s="501" t="s">
        <v>879</v>
      </c>
      <c r="E80" s="501"/>
      <c r="F80" s="501"/>
      <c r="G80" s="54"/>
      <c r="H80" s="225" t="s">
        <v>113</v>
      </c>
      <c r="I80" s="225" t="s">
        <v>122</v>
      </c>
      <c r="J80" s="360">
        <v>3</v>
      </c>
      <c r="K80" s="360">
        <v>2</v>
      </c>
      <c r="L80" s="360">
        <v>1</v>
      </c>
      <c r="M80" s="360">
        <v>0</v>
      </c>
      <c r="N80" s="360">
        <v>0</v>
      </c>
      <c r="O80" s="225" t="s">
        <v>880</v>
      </c>
      <c r="P80" s="240">
        <v>56480</v>
      </c>
    </row>
    <row r="81" spans="2:16" ht="58.5" customHeight="1">
      <c r="B81" s="146" t="s">
        <v>1163</v>
      </c>
      <c r="C81" s="417"/>
      <c r="D81" s="501" t="s">
        <v>881</v>
      </c>
      <c r="E81" s="501"/>
      <c r="F81" s="501"/>
      <c r="G81" s="54"/>
      <c r="H81" s="225" t="s">
        <v>113</v>
      </c>
      <c r="I81" s="225" t="s">
        <v>882</v>
      </c>
      <c r="J81" s="10">
        <v>8</v>
      </c>
      <c r="K81" s="10">
        <v>2</v>
      </c>
      <c r="L81" s="10">
        <v>2</v>
      </c>
      <c r="M81" s="10">
        <v>2</v>
      </c>
      <c r="N81" s="10">
        <v>2</v>
      </c>
      <c r="O81" s="225" t="s">
        <v>883</v>
      </c>
      <c r="P81" s="240">
        <v>56480</v>
      </c>
    </row>
    <row r="82" spans="2:16" ht="45.75" customHeight="1" thickBot="1">
      <c r="B82" s="176" t="s">
        <v>1164</v>
      </c>
      <c r="C82" s="418"/>
      <c r="D82" s="577" t="s">
        <v>884</v>
      </c>
      <c r="E82" s="577"/>
      <c r="F82" s="577"/>
      <c r="G82" s="115"/>
      <c r="H82" s="115" t="s">
        <v>120</v>
      </c>
      <c r="I82" s="223" t="s">
        <v>121</v>
      </c>
      <c r="J82" s="134">
        <v>6</v>
      </c>
      <c r="K82" s="134">
        <v>1</v>
      </c>
      <c r="L82" s="134">
        <v>1</v>
      </c>
      <c r="M82" s="134">
        <v>2</v>
      </c>
      <c r="N82" s="134">
        <v>2</v>
      </c>
      <c r="O82" s="223" t="s">
        <v>87</v>
      </c>
      <c r="P82" s="241">
        <v>36360</v>
      </c>
    </row>
    <row r="83" spans="2:16" ht="15.75" thickBot="1">
      <c r="B83" s="424" t="s">
        <v>24</v>
      </c>
      <c r="C83" s="424"/>
      <c r="D83" s="425" t="s">
        <v>1035</v>
      </c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425"/>
      <c r="P83" s="425"/>
    </row>
    <row r="84" spans="2:16" ht="15.75" thickBot="1">
      <c r="B84" s="424"/>
      <c r="C84" s="424"/>
      <c r="D84" s="425"/>
      <c r="E84" s="425"/>
      <c r="F84" s="425"/>
      <c r="G84" s="425"/>
      <c r="H84" s="425"/>
      <c r="I84" s="425"/>
      <c r="J84" s="425"/>
      <c r="K84" s="425"/>
      <c r="L84" s="425"/>
      <c r="M84" s="425"/>
      <c r="N84" s="425"/>
      <c r="O84" s="425"/>
      <c r="P84" s="425"/>
    </row>
    <row r="85" spans="2:16" ht="17.25" thickBot="1">
      <c r="B85" s="424" t="s">
        <v>29</v>
      </c>
      <c r="C85" s="424"/>
      <c r="D85" s="424"/>
      <c r="E85" s="424"/>
      <c r="F85" s="424"/>
      <c r="G85" s="424"/>
      <c r="H85" s="424"/>
      <c r="I85" s="424"/>
      <c r="J85" s="424"/>
      <c r="K85" s="424" t="s">
        <v>30</v>
      </c>
      <c r="L85" s="424"/>
      <c r="M85" s="424"/>
      <c r="N85" s="424"/>
      <c r="O85" s="424" t="s">
        <v>31</v>
      </c>
      <c r="P85" s="424"/>
    </row>
    <row r="86" spans="2:16" ht="32.25" thickBot="1">
      <c r="B86" s="228" t="s">
        <v>14</v>
      </c>
      <c r="C86" s="228" t="s">
        <v>26</v>
      </c>
      <c r="D86" s="426" t="s">
        <v>23</v>
      </c>
      <c r="E86" s="426"/>
      <c r="F86" s="426"/>
      <c r="G86" s="228" t="s">
        <v>642</v>
      </c>
      <c r="H86" s="228" t="s">
        <v>16</v>
      </c>
      <c r="I86" s="228" t="s">
        <v>67</v>
      </c>
      <c r="J86" s="228" t="s">
        <v>17</v>
      </c>
      <c r="K86" s="201">
        <v>1</v>
      </c>
      <c r="L86" s="201">
        <v>2</v>
      </c>
      <c r="M86" s="201">
        <v>3</v>
      </c>
      <c r="N86" s="201">
        <v>4</v>
      </c>
      <c r="O86" s="228" t="s">
        <v>18</v>
      </c>
      <c r="P86" s="228" t="s">
        <v>22</v>
      </c>
    </row>
    <row r="87" spans="2:16" ht="46.5" customHeight="1">
      <c r="B87" s="163" t="s">
        <v>1171</v>
      </c>
      <c r="C87" s="578" t="s">
        <v>1046</v>
      </c>
      <c r="D87" s="583" t="s">
        <v>127</v>
      </c>
      <c r="E87" s="583"/>
      <c r="F87" s="583"/>
      <c r="G87" s="117"/>
      <c r="H87" s="105" t="s">
        <v>114</v>
      </c>
      <c r="I87" s="105" t="s">
        <v>126</v>
      </c>
      <c r="J87" s="106">
        <v>12</v>
      </c>
      <c r="K87" s="106">
        <v>3</v>
      </c>
      <c r="L87" s="106">
        <v>3</v>
      </c>
      <c r="M87" s="106">
        <v>3</v>
      </c>
      <c r="N87" s="106">
        <v>3</v>
      </c>
      <c r="O87" s="105" t="s">
        <v>94</v>
      </c>
      <c r="P87" s="245">
        <v>50000</v>
      </c>
    </row>
    <row r="88" spans="2:16" ht="46.5" customHeight="1">
      <c r="B88" s="162" t="s">
        <v>1172</v>
      </c>
      <c r="C88" s="579"/>
      <c r="D88" s="581" t="s">
        <v>128</v>
      </c>
      <c r="E88" s="581"/>
      <c r="F88" s="581"/>
      <c r="G88" s="7"/>
      <c r="H88" s="178" t="s">
        <v>114</v>
      </c>
      <c r="I88" s="178" t="s">
        <v>115</v>
      </c>
      <c r="J88" s="16">
        <v>16</v>
      </c>
      <c r="K88" s="16">
        <v>4</v>
      </c>
      <c r="L88" s="16">
        <v>4</v>
      </c>
      <c r="M88" s="16">
        <v>4</v>
      </c>
      <c r="N88" s="16">
        <v>4</v>
      </c>
      <c r="O88" s="178" t="s">
        <v>95</v>
      </c>
      <c r="P88" s="240">
        <v>35000</v>
      </c>
    </row>
    <row r="89" spans="2:16" ht="46.5" customHeight="1" thickBot="1">
      <c r="B89" s="164" t="s">
        <v>1173</v>
      </c>
      <c r="C89" s="580"/>
      <c r="D89" s="585" t="s">
        <v>890</v>
      </c>
      <c r="E89" s="585"/>
      <c r="F89" s="585"/>
      <c r="G89" s="102"/>
      <c r="H89" s="103" t="s">
        <v>114</v>
      </c>
      <c r="I89" s="103" t="s">
        <v>68</v>
      </c>
      <c r="J89" s="104">
        <v>6</v>
      </c>
      <c r="K89" s="104">
        <v>2</v>
      </c>
      <c r="L89" s="104">
        <v>1</v>
      </c>
      <c r="M89" s="104">
        <v>1</v>
      </c>
      <c r="N89" s="104">
        <v>2</v>
      </c>
      <c r="O89" s="103" t="s">
        <v>85</v>
      </c>
      <c r="P89" s="241">
        <v>36360</v>
      </c>
    </row>
    <row r="90" spans="2:16">
      <c r="B90" s="137"/>
      <c r="C90" s="137"/>
      <c r="D90" s="82"/>
      <c r="E90" s="82"/>
      <c r="F90" s="82"/>
      <c r="G90" s="55"/>
      <c r="H90" s="136"/>
      <c r="I90" s="136"/>
      <c r="J90" s="137"/>
      <c r="K90" s="137"/>
      <c r="L90" s="137"/>
      <c r="M90" s="137"/>
      <c r="N90" s="137"/>
      <c r="O90" s="136"/>
      <c r="P90" s="298"/>
    </row>
    <row r="92" spans="2:16" ht="15.75" thickBot="1"/>
    <row r="93" spans="2:16" ht="15.75" thickBot="1">
      <c r="B93" s="472" t="s">
        <v>96</v>
      </c>
      <c r="C93" s="472"/>
      <c r="D93" s="472"/>
      <c r="E93" s="472"/>
      <c r="F93" s="472"/>
      <c r="G93" s="472"/>
      <c r="H93" s="472"/>
      <c r="I93" s="472"/>
      <c r="J93" s="472"/>
      <c r="K93" s="472"/>
      <c r="L93" s="472"/>
      <c r="M93" s="472"/>
      <c r="N93" s="472"/>
      <c r="O93" s="472"/>
      <c r="P93" s="472"/>
    </row>
    <row r="94" spans="2:16" ht="15.75" thickBot="1">
      <c r="B94" s="472"/>
      <c r="C94" s="472"/>
      <c r="D94" s="472"/>
      <c r="E94" s="472"/>
      <c r="F94" s="472"/>
      <c r="G94" s="472"/>
      <c r="H94" s="472"/>
      <c r="I94" s="472"/>
      <c r="J94" s="472"/>
      <c r="K94" s="472"/>
      <c r="L94" s="472"/>
      <c r="M94" s="472"/>
      <c r="N94" s="472"/>
      <c r="O94" s="472"/>
      <c r="P94" s="472"/>
    </row>
    <row r="95" spans="2:16" ht="15.75" thickBot="1">
      <c r="B95" s="437" t="s">
        <v>27</v>
      </c>
      <c r="C95" s="437" t="s">
        <v>28</v>
      </c>
      <c r="D95" s="443" t="s">
        <v>20</v>
      </c>
      <c r="E95" s="443" t="s">
        <v>1029</v>
      </c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</row>
    <row r="96" spans="2:16" ht="15.75" thickBot="1">
      <c r="B96" s="437"/>
      <c r="C96" s="437"/>
      <c r="D96" s="443"/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</row>
    <row r="97" spans="2:16" ht="34.5" customHeight="1" thickBot="1">
      <c r="B97" s="437"/>
      <c r="C97" s="437"/>
      <c r="D97" s="443" t="s">
        <v>19</v>
      </c>
      <c r="E97" s="425" t="s">
        <v>1357</v>
      </c>
      <c r="F97" s="425"/>
      <c r="G97" s="425"/>
      <c r="H97" s="425"/>
      <c r="I97" s="425"/>
      <c r="J97" s="425"/>
      <c r="K97" s="425"/>
      <c r="L97" s="425"/>
      <c r="M97" s="425"/>
      <c r="N97" s="425"/>
      <c r="O97" s="425"/>
      <c r="P97" s="425"/>
    </row>
    <row r="98" spans="2:16" ht="34.5" customHeight="1" thickBot="1">
      <c r="B98" s="437"/>
      <c r="C98" s="437"/>
      <c r="D98" s="443"/>
      <c r="E98" s="425"/>
      <c r="F98" s="425"/>
      <c r="G98" s="425"/>
      <c r="H98" s="425"/>
      <c r="I98" s="425"/>
      <c r="J98" s="425"/>
      <c r="K98" s="425"/>
      <c r="L98" s="425"/>
      <c r="M98" s="425"/>
      <c r="N98" s="425"/>
      <c r="O98" s="425"/>
      <c r="P98" s="425"/>
    </row>
    <row r="99" spans="2:16" ht="15.75" customHeight="1" thickBot="1">
      <c r="B99" s="437"/>
      <c r="C99" s="437"/>
      <c r="D99" s="443" t="s">
        <v>24</v>
      </c>
      <c r="E99" s="425" t="s">
        <v>1027</v>
      </c>
      <c r="F99" s="425"/>
      <c r="G99" s="425"/>
      <c r="H99" s="425"/>
      <c r="I99" s="425"/>
      <c r="J99" s="425"/>
      <c r="K99" s="425"/>
      <c r="L99" s="425"/>
      <c r="M99" s="425"/>
      <c r="N99" s="425"/>
      <c r="O99" s="425"/>
      <c r="P99" s="425"/>
    </row>
    <row r="100" spans="2:16" ht="15.75" customHeight="1" thickBot="1">
      <c r="B100" s="437"/>
      <c r="C100" s="437"/>
      <c r="D100" s="443"/>
      <c r="E100" s="425"/>
      <c r="F100" s="425"/>
      <c r="G100" s="425"/>
      <c r="H100" s="425"/>
      <c r="I100" s="425"/>
      <c r="J100" s="425"/>
      <c r="K100" s="425"/>
      <c r="L100" s="425"/>
      <c r="M100" s="425"/>
      <c r="N100" s="425"/>
      <c r="O100" s="425"/>
      <c r="P100" s="425"/>
    </row>
    <row r="101" spans="2:16" ht="17.25" thickBot="1">
      <c r="B101" s="437"/>
      <c r="C101" s="437"/>
      <c r="D101" s="424" t="s">
        <v>29</v>
      </c>
      <c r="E101" s="424"/>
      <c r="F101" s="424"/>
      <c r="G101" s="424"/>
      <c r="H101" s="424"/>
      <c r="I101" s="424"/>
      <c r="J101" s="424"/>
      <c r="K101" s="424" t="s">
        <v>30</v>
      </c>
      <c r="L101" s="424"/>
      <c r="M101" s="424"/>
      <c r="N101" s="424"/>
      <c r="O101" s="424" t="s">
        <v>31</v>
      </c>
      <c r="P101" s="424"/>
    </row>
    <row r="102" spans="2:16" ht="32.25" thickBot="1">
      <c r="B102" s="228" t="s">
        <v>14</v>
      </c>
      <c r="C102" s="228" t="s">
        <v>26</v>
      </c>
      <c r="D102" s="426" t="s">
        <v>23</v>
      </c>
      <c r="E102" s="426"/>
      <c r="F102" s="426"/>
      <c r="G102" s="228" t="s">
        <v>642</v>
      </c>
      <c r="H102" s="228" t="s">
        <v>16</v>
      </c>
      <c r="I102" s="228" t="s">
        <v>67</v>
      </c>
      <c r="J102" s="228" t="s">
        <v>17</v>
      </c>
      <c r="K102" s="201">
        <v>1</v>
      </c>
      <c r="L102" s="201">
        <v>2</v>
      </c>
      <c r="M102" s="201">
        <v>3</v>
      </c>
      <c r="N102" s="201">
        <v>4</v>
      </c>
      <c r="O102" s="228" t="s">
        <v>18</v>
      </c>
      <c r="P102" s="228" t="s">
        <v>22</v>
      </c>
    </row>
    <row r="103" spans="2:16" ht="69" customHeight="1">
      <c r="B103" s="140" t="s">
        <v>1174</v>
      </c>
      <c r="C103" s="578" t="s">
        <v>1012</v>
      </c>
      <c r="D103" s="583" t="s">
        <v>97</v>
      </c>
      <c r="E103" s="583"/>
      <c r="F103" s="583"/>
      <c r="G103" s="117"/>
      <c r="H103" s="117" t="s">
        <v>125</v>
      </c>
      <c r="I103" s="105" t="s">
        <v>68</v>
      </c>
      <c r="J103" s="97">
        <v>20</v>
      </c>
      <c r="K103" s="97">
        <v>5</v>
      </c>
      <c r="L103" s="97">
        <v>5</v>
      </c>
      <c r="M103" s="97">
        <v>5</v>
      </c>
      <c r="N103" s="97">
        <v>5</v>
      </c>
      <c r="O103" s="105" t="s">
        <v>101</v>
      </c>
      <c r="P103" s="245">
        <v>25000</v>
      </c>
    </row>
    <row r="104" spans="2:16" ht="74.25" customHeight="1">
      <c r="B104" s="141" t="s">
        <v>1175</v>
      </c>
      <c r="C104" s="579"/>
      <c r="D104" s="581" t="s">
        <v>98</v>
      </c>
      <c r="E104" s="581"/>
      <c r="F104" s="581"/>
      <c r="G104" s="9"/>
      <c r="H104" s="7" t="s">
        <v>113</v>
      </c>
      <c r="I104" s="178" t="s">
        <v>122</v>
      </c>
      <c r="J104" s="29">
        <v>2</v>
      </c>
      <c r="K104" s="29">
        <v>1</v>
      </c>
      <c r="L104" s="29">
        <v>0</v>
      </c>
      <c r="M104" s="29">
        <v>1</v>
      </c>
      <c r="N104" s="29">
        <v>0</v>
      </c>
      <c r="O104" s="225" t="s">
        <v>891</v>
      </c>
      <c r="P104" s="240">
        <v>36240</v>
      </c>
    </row>
    <row r="105" spans="2:16" ht="60">
      <c r="B105" s="141" t="s">
        <v>1176</v>
      </c>
      <c r="C105" s="579"/>
      <c r="D105" s="581" t="s">
        <v>99</v>
      </c>
      <c r="E105" s="581"/>
      <c r="F105" s="581"/>
      <c r="G105" s="7"/>
      <c r="H105" s="7" t="s">
        <v>113</v>
      </c>
      <c r="I105" s="178" t="s">
        <v>118</v>
      </c>
      <c r="J105" s="29">
        <v>4</v>
      </c>
      <c r="K105" s="29">
        <v>1</v>
      </c>
      <c r="L105" s="29">
        <v>1</v>
      </c>
      <c r="M105" s="29">
        <v>1</v>
      </c>
      <c r="N105" s="29">
        <v>1</v>
      </c>
      <c r="O105" s="178" t="s">
        <v>891</v>
      </c>
      <c r="P105" s="240">
        <v>44000</v>
      </c>
    </row>
    <row r="106" spans="2:16" ht="87.75" customHeight="1">
      <c r="B106" s="141" t="s">
        <v>1177</v>
      </c>
      <c r="C106" s="579"/>
      <c r="D106" s="581" t="s">
        <v>100</v>
      </c>
      <c r="E106" s="581"/>
      <c r="F106" s="581"/>
      <c r="G106" s="9"/>
      <c r="H106" s="7" t="s">
        <v>125</v>
      </c>
      <c r="I106" s="178" t="s">
        <v>70</v>
      </c>
      <c r="J106" s="29">
        <v>75</v>
      </c>
      <c r="K106" s="56">
        <v>15</v>
      </c>
      <c r="L106" s="56">
        <v>25</v>
      </c>
      <c r="M106" s="56">
        <v>25</v>
      </c>
      <c r="N106" s="56">
        <v>10</v>
      </c>
      <c r="O106" s="225" t="s">
        <v>892</v>
      </c>
      <c r="P106" s="240">
        <v>100000</v>
      </c>
    </row>
    <row r="107" spans="2:16" ht="56.25" customHeight="1">
      <c r="B107" s="141" t="s">
        <v>1178</v>
      </c>
      <c r="C107" s="579"/>
      <c r="D107" s="581" t="s">
        <v>102</v>
      </c>
      <c r="E107" s="581"/>
      <c r="F107" s="581"/>
      <c r="G107" s="9"/>
      <c r="H107" s="7" t="s">
        <v>125</v>
      </c>
      <c r="I107" s="178" t="s">
        <v>68</v>
      </c>
      <c r="J107" s="29">
        <v>4</v>
      </c>
      <c r="K107" s="56">
        <v>1</v>
      </c>
      <c r="L107" s="56">
        <v>1</v>
      </c>
      <c r="M107" s="56">
        <v>1</v>
      </c>
      <c r="N107" s="56">
        <v>1</v>
      </c>
      <c r="O107" s="178" t="s">
        <v>101</v>
      </c>
      <c r="P107" s="240">
        <v>24240</v>
      </c>
    </row>
    <row r="108" spans="2:16" ht="84.75" customHeight="1">
      <c r="B108" s="141" t="s">
        <v>1179</v>
      </c>
      <c r="C108" s="579"/>
      <c r="D108" s="581" t="s">
        <v>103</v>
      </c>
      <c r="E108" s="581"/>
      <c r="F108" s="581"/>
      <c r="G108" s="9"/>
      <c r="H108" s="7" t="s">
        <v>113</v>
      </c>
      <c r="I108" s="178" t="s">
        <v>122</v>
      </c>
      <c r="J108" s="29">
        <v>2</v>
      </c>
      <c r="K108" s="56">
        <v>0</v>
      </c>
      <c r="L108" s="56">
        <v>1</v>
      </c>
      <c r="M108" s="56">
        <v>1</v>
      </c>
      <c r="N108" s="56">
        <v>0</v>
      </c>
      <c r="O108" s="225" t="s">
        <v>891</v>
      </c>
      <c r="P108" s="240">
        <v>16000</v>
      </c>
    </row>
    <row r="109" spans="2:16" ht="78" customHeight="1">
      <c r="B109" s="141" t="s">
        <v>1180</v>
      </c>
      <c r="C109" s="579"/>
      <c r="D109" s="581" t="s">
        <v>104</v>
      </c>
      <c r="E109" s="581"/>
      <c r="F109" s="581"/>
      <c r="G109" s="9"/>
      <c r="H109" s="7" t="s">
        <v>113</v>
      </c>
      <c r="I109" s="178" t="s">
        <v>118</v>
      </c>
      <c r="J109" s="29">
        <v>2</v>
      </c>
      <c r="K109" s="56">
        <v>0</v>
      </c>
      <c r="L109" s="56">
        <v>1</v>
      </c>
      <c r="M109" s="56">
        <v>1</v>
      </c>
      <c r="N109" s="56">
        <v>0</v>
      </c>
      <c r="O109" s="178" t="s">
        <v>891</v>
      </c>
      <c r="P109" s="240">
        <v>24000</v>
      </c>
    </row>
    <row r="110" spans="2:16" ht="56.25" customHeight="1">
      <c r="B110" s="141" t="s">
        <v>1181</v>
      </c>
      <c r="C110" s="579"/>
      <c r="D110" s="581" t="s">
        <v>105</v>
      </c>
      <c r="E110" s="581"/>
      <c r="F110" s="581"/>
      <c r="G110" s="9"/>
      <c r="H110" s="7" t="s">
        <v>125</v>
      </c>
      <c r="I110" s="178" t="s">
        <v>70</v>
      </c>
      <c r="J110" s="29">
        <v>8</v>
      </c>
      <c r="K110" s="56">
        <v>4</v>
      </c>
      <c r="L110" s="56">
        <v>2</v>
      </c>
      <c r="M110" s="56">
        <v>2</v>
      </c>
      <c r="N110" s="56">
        <v>0</v>
      </c>
      <c r="O110" s="225" t="s">
        <v>892</v>
      </c>
      <c r="P110" s="240">
        <v>30000</v>
      </c>
    </row>
    <row r="111" spans="2:16" ht="56.25" customHeight="1">
      <c r="B111" s="141" t="s">
        <v>1182</v>
      </c>
      <c r="C111" s="579"/>
      <c r="D111" s="581" t="s">
        <v>106</v>
      </c>
      <c r="E111" s="581"/>
      <c r="F111" s="581"/>
      <c r="G111" s="9"/>
      <c r="H111" s="7" t="s">
        <v>125</v>
      </c>
      <c r="I111" s="178" t="s">
        <v>68</v>
      </c>
      <c r="J111" s="29">
        <v>4</v>
      </c>
      <c r="K111" s="56">
        <v>1</v>
      </c>
      <c r="L111" s="56">
        <v>1</v>
      </c>
      <c r="M111" s="56">
        <v>1</v>
      </c>
      <c r="N111" s="56">
        <v>1</v>
      </c>
      <c r="O111" s="178" t="s">
        <v>101</v>
      </c>
      <c r="P111" s="240">
        <v>24240</v>
      </c>
    </row>
    <row r="112" spans="2:16" ht="56.25" customHeight="1">
      <c r="B112" s="141" t="s">
        <v>1183</v>
      </c>
      <c r="C112" s="579"/>
      <c r="D112" s="581" t="s">
        <v>107</v>
      </c>
      <c r="E112" s="581"/>
      <c r="F112" s="581"/>
      <c r="G112" s="9"/>
      <c r="H112" s="7" t="s">
        <v>113</v>
      </c>
      <c r="I112" s="178" t="s">
        <v>122</v>
      </c>
      <c r="J112" s="29">
        <v>1</v>
      </c>
      <c r="K112" s="56">
        <v>1</v>
      </c>
      <c r="L112" s="56">
        <v>0</v>
      </c>
      <c r="M112" s="56">
        <v>0</v>
      </c>
      <c r="N112" s="56">
        <v>0</v>
      </c>
      <c r="O112" s="225" t="s">
        <v>891</v>
      </c>
      <c r="P112" s="240">
        <v>16000</v>
      </c>
    </row>
    <row r="113" spans="2:16" ht="56.25" customHeight="1">
      <c r="B113" s="141" t="s">
        <v>1184</v>
      </c>
      <c r="C113" s="579"/>
      <c r="D113" s="581" t="s">
        <v>108</v>
      </c>
      <c r="E113" s="581"/>
      <c r="F113" s="581"/>
      <c r="G113" s="9"/>
      <c r="H113" s="7" t="s">
        <v>113</v>
      </c>
      <c r="I113" s="178" t="s">
        <v>118</v>
      </c>
      <c r="J113" s="29">
        <v>1</v>
      </c>
      <c r="K113" s="56">
        <v>0</v>
      </c>
      <c r="L113" s="56">
        <v>1</v>
      </c>
      <c r="M113" s="56">
        <v>0</v>
      </c>
      <c r="N113" s="56">
        <v>0</v>
      </c>
      <c r="O113" s="178" t="s">
        <v>891</v>
      </c>
      <c r="P113" s="240">
        <v>16000</v>
      </c>
    </row>
    <row r="114" spans="2:16" ht="56.25" customHeight="1">
      <c r="B114" s="141" t="s">
        <v>1185</v>
      </c>
      <c r="C114" s="579"/>
      <c r="D114" s="581" t="s">
        <v>109</v>
      </c>
      <c r="E114" s="581"/>
      <c r="F114" s="581"/>
      <c r="G114" s="9"/>
      <c r="H114" s="7" t="s">
        <v>125</v>
      </c>
      <c r="I114" s="178" t="s">
        <v>70</v>
      </c>
      <c r="J114" s="29">
        <v>5</v>
      </c>
      <c r="K114" s="56">
        <v>2</v>
      </c>
      <c r="L114" s="56">
        <v>1</v>
      </c>
      <c r="M114" s="56">
        <v>1</v>
      </c>
      <c r="N114" s="56">
        <v>1</v>
      </c>
      <c r="O114" s="225" t="s">
        <v>892</v>
      </c>
      <c r="P114" s="240">
        <v>15000</v>
      </c>
    </row>
    <row r="115" spans="2:16" ht="56.25" customHeight="1" thickBot="1">
      <c r="B115" s="139" t="s">
        <v>1186</v>
      </c>
      <c r="C115" s="580"/>
      <c r="D115" s="473" t="s">
        <v>558</v>
      </c>
      <c r="E115" s="473"/>
      <c r="F115" s="473"/>
      <c r="G115" s="102"/>
      <c r="H115" s="102" t="s">
        <v>125</v>
      </c>
      <c r="I115" s="223" t="s">
        <v>893</v>
      </c>
      <c r="J115" s="409">
        <v>12</v>
      </c>
      <c r="K115" s="410">
        <v>4</v>
      </c>
      <c r="L115" s="410">
        <v>3</v>
      </c>
      <c r="M115" s="410">
        <v>3</v>
      </c>
      <c r="N115" s="410">
        <v>2</v>
      </c>
      <c r="O115" s="103" t="s">
        <v>110</v>
      </c>
      <c r="P115" s="241">
        <v>50000</v>
      </c>
    </row>
    <row r="116" spans="2:16">
      <c r="B116" s="55"/>
      <c r="C116" s="55"/>
      <c r="D116" s="142"/>
      <c r="E116" s="142"/>
      <c r="F116" s="142"/>
      <c r="G116" s="55"/>
      <c r="H116" s="55"/>
      <c r="I116" s="15"/>
      <c r="J116" s="137"/>
      <c r="K116" s="55"/>
      <c r="L116" s="55"/>
      <c r="M116" s="55"/>
      <c r="N116" s="55"/>
      <c r="O116" s="136"/>
      <c r="P116" s="138"/>
    </row>
    <row r="117" spans="2:16">
      <c r="B117" s="55"/>
      <c r="C117" s="55"/>
      <c r="D117" s="142"/>
      <c r="E117" s="142"/>
      <c r="F117" s="142"/>
      <c r="G117" s="55"/>
      <c r="H117" s="55"/>
      <c r="I117" s="15"/>
      <c r="J117" s="137"/>
      <c r="K117" s="55"/>
      <c r="L117" s="55"/>
      <c r="M117" s="55"/>
      <c r="N117" s="55"/>
      <c r="O117" s="136"/>
      <c r="P117" s="138"/>
    </row>
    <row r="118" spans="2:16">
      <c r="B118" s="55"/>
      <c r="C118" s="55"/>
      <c r="D118" s="142"/>
      <c r="E118" s="142"/>
      <c r="F118" s="142"/>
      <c r="G118" s="55"/>
      <c r="H118" s="55"/>
      <c r="I118" s="15"/>
      <c r="J118" s="137"/>
      <c r="K118" s="55"/>
      <c r="L118" s="55"/>
      <c r="M118" s="55"/>
      <c r="N118" s="55"/>
      <c r="O118" s="136"/>
      <c r="P118" s="138"/>
    </row>
    <row r="119" spans="2:16" ht="15.75" thickBot="1">
      <c r="B119" s="55"/>
      <c r="C119" s="55"/>
      <c r="D119" s="142"/>
      <c r="E119" s="142"/>
      <c r="F119" s="142"/>
      <c r="G119" s="55"/>
      <c r="H119" s="55"/>
      <c r="I119" s="15"/>
      <c r="J119" s="137"/>
      <c r="K119" s="55"/>
      <c r="L119" s="55"/>
      <c r="M119" s="55"/>
      <c r="N119" s="55"/>
      <c r="O119" s="136"/>
      <c r="P119" s="138"/>
    </row>
    <row r="120" spans="2:16" ht="15.75" thickBot="1">
      <c r="B120" s="472" t="s">
        <v>111</v>
      </c>
      <c r="C120" s="472"/>
      <c r="D120" s="472"/>
      <c r="E120" s="472"/>
      <c r="F120" s="472"/>
      <c r="G120" s="472"/>
      <c r="H120" s="472"/>
      <c r="I120" s="472"/>
      <c r="J120" s="472"/>
      <c r="K120" s="472"/>
      <c r="L120" s="472"/>
      <c r="M120" s="472"/>
      <c r="N120" s="472"/>
      <c r="O120" s="472"/>
      <c r="P120" s="472"/>
    </row>
    <row r="121" spans="2:16" ht="15.75" thickBot="1">
      <c r="B121" s="472"/>
      <c r="C121" s="472"/>
      <c r="D121" s="472"/>
      <c r="E121" s="472"/>
      <c r="F121" s="472"/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</row>
    <row r="122" spans="2:16" ht="15.75" thickBot="1">
      <c r="B122" s="437" t="s">
        <v>27</v>
      </c>
      <c r="C122" s="437" t="s">
        <v>28</v>
      </c>
      <c r="D122" s="443" t="s">
        <v>20</v>
      </c>
      <c r="E122" s="443" t="s">
        <v>1029</v>
      </c>
      <c r="F122" s="443"/>
      <c r="G122" s="443"/>
      <c r="H122" s="443"/>
      <c r="I122" s="443"/>
      <c r="J122" s="443"/>
      <c r="K122" s="443"/>
      <c r="L122" s="443"/>
      <c r="M122" s="443"/>
      <c r="N122" s="443"/>
      <c r="O122" s="443"/>
      <c r="P122" s="443"/>
    </row>
    <row r="123" spans="2:16" ht="15.75" thickBot="1">
      <c r="B123" s="437"/>
      <c r="C123" s="437"/>
      <c r="D123" s="443"/>
      <c r="E123" s="443"/>
      <c r="F123" s="443"/>
      <c r="G123" s="443"/>
      <c r="H123" s="443"/>
      <c r="I123" s="443"/>
      <c r="J123" s="443"/>
      <c r="K123" s="443"/>
      <c r="L123" s="443"/>
      <c r="M123" s="443"/>
      <c r="N123" s="443"/>
      <c r="O123" s="443"/>
      <c r="P123" s="443"/>
    </row>
    <row r="124" spans="2:16" ht="24.75" customHeight="1" thickBot="1">
      <c r="B124" s="437"/>
      <c r="C124" s="437"/>
      <c r="D124" s="443" t="s">
        <v>19</v>
      </c>
      <c r="E124" s="425" t="s">
        <v>1357</v>
      </c>
      <c r="F124" s="425"/>
      <c r="G124" s="425"/>
      <c r="H124" s="425"/>
      <c r="I124" s="425"/>
      <c r="J124" s="425"/>
      <c r="K124" s="425"/>
      <c r="L124" s="425"/>
      <c r="M124" s="425"/>
      <c r="N124" s="425"/>
      <c r="O124" s="425"/>
      <c r="P124" s="425"/>
    </row>
    <row r="125" spans="2:16" ht="41.25" customHeight="1" thickBot="1">
      <c r="B125" s="437"/>
      <c r="C125" s="437"/>
      <c r="D125" s="443"/>
      <c r="E125" s="425"/>
      <c r="F125" s="425"/>
      <c r="G125" s="425"/>
      <c r="H125" s="425"/>
      <c r="I125" s="425"/>
      <c r="J125" s="425"/>
      <c r="K125" s="425"/>
      <c r="L125" s="425"/>
      <c r="M125" s="425"/>
      <c r="N125" s="425"/>
      <c r="O125" s="425"/>
      <c r="P125" s="425"/>
    </row>
    <row r="126" spans="2:16" ht="15.75" customHeight="1" thickBot="1">
      <c r="B126" s="437"/>
      <c r="C126" s="437"/>
      <c r="D126" s="443" t="s">
        <v>24</v>
      </c>
      <c r="E126" s="425" t="s">
        <v>1027</v>
      </c>
      <c r="F126" s="425"/>
      <c r="G126" s="425"/>
      <c r="H126" s="425"/>
      <c r="I126" s="425"/>
      <c r="J126" s="425"/>
      <c r="K126" s="425"/>
      <c r="L126" s="425"/>
      <c r="M126" s="425"/>
      <c r="N126" s="425"/>
      <c r="O126" s="425"/>
      <c r="P126" s="425"/>
    </row>
    <row r="127" spans="2:16" ht="15.75" customHeight="1" thickBot="1">
      <c r="B127" s="437"/>
      <c r="C127" s="437"/>
      <c r="D127" s="443"/>
      <c r="E127" s="425"/>
      <c r="F127" s="425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</row>
    <row r="128" spans="2:16" ht="17.25" thickBot="1">
      <c r="B128" s="437"/>
      <c r="C128" s="437"/>
      <c r="D128" s="424" t="s">
        <v>29</v>
      </c>
      <c r="E128" s="424"/>
      <c r="F128" s="424"/>
      <c r="G128" s="424"/>
      <c r="H128" s="424"/>
      <c r="I128" s="424"/>
      <c r="J128" s="424"/>
      <c r="K128" s="424" t="s">
        <v>30</v>
      </c>
      <c r="L128" s="424"/>
      <c r="M128" s="424"/>
      <c r="N128" s="424"/>
      <c r="O128" s="424" t="s">
        <v>31</v>
      </c>
      <c r="P128" s="424"/>
    </row>
    <row r="129" spans="2:16" ht="32.25" thickBot="1">
      <c r="B129" s="228" t="s">
        <v>14</v>
      </c>
      <c r="C129" s="228" t="s">
        <v>26</v>
      </c>
      <c r="D129" s="426" t="s">
        <v>23</v>
      </c>
      <c r="E129" s="426"/>
      <c r="F129" s="426"/>
      <c r="G129" s="228" t="s">
        <v>642</v>
      </c>
      <c r="H129" s="228" t="s">
        <v>16</v>
      </c>
      <c r="I129" s="228" t="s">
        <v>67</v>
      </c>
      <c r="J129" s="228" t="s">
        <v>17</v>
      </c>
      <c r="K129" s="201">
        <v>1</v>
      </c>
      <c r="L129" s="201">
        <v>2</v>
      </c>
      <c r="M129" s="201">
        <v>3</v>
      </c>
      <c r="N129" s="201">
        <v>4</v>
      </c>
      <c r="O129" s="228" t="s">
        <v>18</v>
      </c>
      <c r="P129" s="228" t="s">
        <v>22</v>
      </c>
    </row>
    <row r="130" spans="2:16" ht="77.25" customHeight="1">
      <c r="B130" s="140" t="s">
        <v>1187</v>
      </c>
      <c r="C130" s="578" t="s">
        <v>1012</v>
      </c>
      <c r="D130" s="474" t="s">
        <v>894</v>
      </c>
      <c r="E130" s="474"/>
      <c r="F130" s="474"/>
      <c r="G130" s="105" t="s">
        <v>895</v>
      </c>
      <c r="H130" s="105" t="s">
        <v>135</v>
      </c>
      <c r="I130" s="105" t="s">
        <v>119</v>
      </c>
      <c r="J130" s="110">
        <v>30</v>
      </c>
      <c r="K130" s="110">
        <v>10</v>
      </c>
      <c r="L130" s="110">
        <v>10</v>
      </c>
      <c r="M130" s="110">
        <v>5</v>
      </c>
      <c r="N130" s="110">
        <v>5</v>
      </c>
      <c r="O130" s="105" t="s">
        <v>136</v>
      </c>
      <c r="P130" s="245">
        <v>25000</v>
      </c>
    </row>
    <row r="131" spans="2:16" ht="81" customHeight="1">
      <c r="B131" s="141" t="s">
        <v>1188</v>
      </c>
      <c r="C131" s="579"/>
      <c r="D131" s="449" t="s">
        <v>129</v>
      </c>
      <c r="E131" s="449"/>
      <c r="F131" s="449"/>
      <c r="G131" s="178" t="s">
        <v>132</v>
      </c>
      <c r="H131" s="178" t="s">
        <v>135</v>
      </c>
      <c r="I131" s="178" t="s">
        <v>70</v>
      </c>
      <c r="J131" s="8">
        <v>100</v>
      </c>
      <c r="K131" s="8">
        <v>25</v>
      </c>
      <c r="L131" s="8">
        <v>25</v>
      </c>
      <c r="M131" s="8">
        <v>25</v>
      </c>
      <c r="N131" s="8">
        <v>25</v>
      </c>
      <c r="O131" s="178" t="s">
        <v>137</v>
      </c>
      <c r="P131" s="240">
        <v>50000</v>
      </c>
    </row>
    <row r="132" spans="2:16" ht="85.5" customHeight="1">
      <c r="B132" s="141" t="s">
        <v>1189</v>
      </c>
      <c r="C132" s="579"/>
      <c r="D132" s="449" t="s">
        <v>130</v>
      </c>
      <c r="E132" s="449"/>
      <c r="F132" s="449"/>
      <c r="G132" s="178" t="s">
        <v>133</v>
      </c>
      <c r="H132" s="178" t="s">
        <v>114</v>
      </c>
      <c r="I132" s="178" t="s">
        <v>147</v>
      </c>
      <c r="J132" s="8">
        <v>2</v>
      </c>
      <c r="K132" s="8">
        <v>0</v>
      </c>
      <c r="L132" s="8">
        <v>1</v>
      </c>
      <c r="M132" s="8">
        <v>0</v>
      </c>
      <c r="N132" s="8">
        <v>1</v>
      </c>
      <c r="O132" s="178" t="s">
        <v>896</v>
      </c>
      <c r="P132" s="240">
        <v>22000</v>
      </c>
    </row>
    <row r="133" spans="2:16" ht="95.25" customHeight="1" thickBot="1">
      <c r="B133" s="139" t="s">
        <v>1190</v>
      </c>
      <c r="C133" s="580"/>
      <c r="D133" s="585" t="s">
        <v>131</v>
      </c>
      <c r="E133" s="585"/>
      <c r="F133" s="585"/>
      <c r="G133" s="103" t="s">
        <v>134</v>
      </c>
      <c r="H133" s="103" t="s">
        <v>114</v>
      </c>
      <c r="I133" s="103" t="s">
        <v>148</v>
      </c>
      <c r="J133" s="104">
        <v>20</v>
      </c>
      <c r="K133" s="104">
        <v>5</v>
      </c>
      <c r="L133" s="104">
        <v>5</v>
      </c>
      <c r="M133" s="104">
        <v>5</v>
      </c>
      <c r="N133" s="104">
        <v>5</v>
      </c>
      <c r="O133" s="103" t="s">
        <v>138</v>
      </c>
      <c r="P133" s="241">
        <v>140000</v>
      </c>
    </row>
    <row r="134" spans="2:16" ht="15" customHeight="1" thickBot="1">
      <c r="B134" s="424" t="s">
        <v>24</v>
      </c>
      <c r="C134" s="424"/>
      <c r="D134" s="425" t="s">
        <v>1030</v>
      </c>
      <c r="E134" s="425"/>
      <c r="F134" s="425"/>
      <c r="G134" s="425"/>
      <c r="H134" s="425"/>
      <c r="I134" s="425"/>
      <c r="J134" s="425"/>
      <c r="K134" s="425"/>
      <c r="L134" s="425"/>
      <c r="M134" s="425"/>
      <c r="N134" s="425"/>
      <c r="O134" s="425"/>
      <c r="P134" s="425"/>
    </row>
    <row r="135" spans="2:16" ht="15.75" customHeight="1" thickBot="1">
      <c r="B135" s="424"/>
      <c r="C135" s="424"/>
      <c r="D135" s="425"/>
      <c r="E135" s="425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</row>
    <row r="136" spans="2:16" ht="17.25" thickBot="1">
      <c r="B136" s="424" t="s">
        <v>29</v>
      </c>
      <c r="C136" s="424"/>
      <c r="D136" s="424"/>
      <c r="E136" s="424"/>
      <c r="F136" s="424"/>
      <c r="G136" s="424"/>
      <c r="H136" s="424"/>
      <c r="I136" s="424"/>
      <c r="J136" s="424"/>
      <c r="K136" s="424" t="s">
        <v>30</v>
      </c>
      <c r="L136" s="424"/>
      <c r="M136" s="424"/>
      <c r="N136" s="424"/>
      <c r="O136" s="424" t="s">
        <v>31</v>
      </c>
      <c r="P136" s="424"/>
    </row>
    <row r="137" spans="2:16" ht="32.25" thickBot="1">
      <c r="B137" s="228" t="s">
        <v>14</v>
      </c>
      <c r="C137" s="228" t="s">
        <v>26</v>
      </c>
      <c r="D137" s="426" t="s">
        <v>23</v>
      </c>
      <c r="E137" s="426"/>
      <c r="F137" s="426"/>
      <c r="G137" s="228" t="s">
        <v>642</v>
      </c>
      <c r="H137" s="228" t="s">
        <v>16</v>
      </c>
      <c r="I137" s="228" t="s">
        <v>67</v>
      </c>
      <c r="J137" s="228" t="s">
        <v>17</v>
      </c>
      <c r="K137" s="201">
        <v>1</v>
      </c>
      <c r="L137" s="201">
        <v>2</v>
      </c>
      <c r="M137" s="201">
        <v>3</v>
      </c>
      <c r="N137" s="201">
        <v>4</v>
      </c>
      <c r="O137" s="228" t="s">
        <v>18</v>
      </c>
      <c r="P137" s="228" t="s">
        <v>22</v>
      </c>
    </row>
    <row r="138" spans="2:16" ht="38.25" customHeight="1">
      <c r="B138" s="163" t="s">
        <v>1191</v>
      </c>
      <c r="C138" s="578" t="s">
        <v>1012</v>
      </c>
      <c r="D138" s="474" t="s">
        <v>140</v>
      </c>
      <c r="E138" s="474"/>
      <c r="F138" s="474"/>
      <c r="G138" s="207" t="s">
        <v>856</v>
      </c>
      <c r="H138" s="207" t="s">
        <v>142</v>
      </c>
      <c r="I138" s="111" t="s">
        <v>79</v>
      </c>
      <c r="J138" s="143">
        <v>1</v>
      </c>
      <c r="K138" s="143">
        <v>0</v>
      </c>
      <c r="L138" s="143">
        <v>0</v>
      </c>
      <c r="M138" s="143">
        <v>1</v>
      </c>
      <c r="N138" s="143">
        <v>0</v>
      </c>
      <c r="O138" s="105" t="s">
        <v>143</v>
      </c>
      <c r="P138" s="245">
        <v>0</v>
      </c>
    </row>
    <row r="139" spans="2:16" ht="82.5" customHeight="1" thickBot="1">
      <c r="B139" s="164" t="s">
        <v>1192</v>
      </c>
      <c r="C139" s="580"/>
      <c r="D139" s="473" t="s">
        <v>139</v>
      </c>
      <c r="E139" s="473"/>
      <c r="F139" s="473"/>
      <c r="G139" s="211" t="s">
        <v>141</v>
      </c>
      <c r="H139" s="211" t="s">
        <v>75</v>
      </c>
      <c r="I139" s="103" t="s">
        <v>146</v>
      </c>
      <c r="J139" s="144">
        <v>1</v>
      </c>
      <c r="K139" s="144">
        <v>0</v>
      </c>
      <c r="L139" s="144">
        <v>0</v>
      </c>
      <c r="M139" s="144">
        <v>1</v>
      </c>
      <c r="N139" s="144">
        <v>0</v>
      </c>
      <c r="O139" s="103" t="s">
        <v>897</v>
      </c>
      <c r="P139" s="241">
        <v>9000</v>
      </c>
    </row>
    <row r="140" spans="2:16" ht="15.75" customHeight="1" thickBot="1">
      <c r="B140" s="424" t="s">
        <v>24</v>
      </c>
      <c r="C140" s="424"/>
      <c r="D140" s="425" t="s">
        <v>1038</v>
      </c>
      <c r="E140" s="425"/>
      <c r="F140" s="425"/>
      <c r="G140" s="425"/>
      <c r="H140" s="425"/>
      <c r="I140" s="425"/>
      <c r="J140" s="425"/>
      <c r="K140" s="425"/>
      <c r="L140" s="425"/>
      <c r="M140" s="425"/>
      <c r="N140" s="425"/>
      <c r="O140" s="425"/>
      <c r="P140" s="425"/>
    </row>
    <row r="141" spans="2:16" ht="15.75" customHeight="1" thickBot="1">
      <c r="B141" s="424"/>
      <c r="C141" s="424"/>
      <c r="D141" s="425"/>
      <c r="E141" s="425"/>
      <c r="F141" s="425"/>
      <c r="G141" s="425"/>
      <c r="H141" s="425"/>
      <c r="I141" s="425"/>
      <c r="J141" s="425"/>
      <c r="K141" s="425"/>
      <c r="L141" s="425"/>
      <c r="M141" s="425"/>
      <c r="N141" s="425"/>
      <c r="O141" s="425"/>
      <c r="P141" s="425"/>
    </row>
    <row r="142" spans="2:16" ht="17.25" thickBot="1">
      <c r="B142" s="424" t="s">
        <v>29</v>
      </c>
      <c r="C142" s="424"/>
      <c r="D142" s="424"/>
      <c r="E142" s="424"/>
      <c r="F142" s="424"/>
      <c r="G142" s="424"/>
      <c r="H142" s="424"/>
      <c r="I142" s="424"/>
      <c r="J142" s="424"/>
      <c r="K142" s="424" t="s">
        <v>30</v>
      </c>
      <c r="L142" s="424"/>
      <c r="M142" s="424"/>
      <c r="N142" s="424"/>
      <c r="O142" s="424" t="s">
        <v>31</v>
      </c>
      <c r="P142" s="424"/>
    </row>
    <row r="143" spans="2:16" ht="32.25" thickBot="1">
      <c r="B143" s="228" t="s">
        <v>14</v>
      </c>
      <c r="C143" s="228" t="s">
        <v>26</v>
      </c>
      <c r="D143" s="426" t="s">
        <v>23</v>
      </c>
      <c r="E143" s="426"/>
      <c r="F143" s="426"/>
      <c r="G143" s="228" t="s">
        <v>642</v>
      </c>
      <c r="H143" s="228" t="s">
        <v>16</v>
      </c>
      <c r="I143" s="228" t="s">
        <v>67</v>
      </c>
      <c r="J143" s="228" t="s">
        <v>17</v>
      </c>
      <c r="K143" s="201">
        <v>1</v>
      </c>
      <c r="L143" s="201">
        <v>2</v>
      </c>
      <c r="M143" s="201">
        <v>3</v>
      </c>
      <c r="N143" s="201">
        <v>4</v>
      </c>
      <c r="O143" s="228" t="s">
        <v>18</v>
      </c>
      <c r="P143" s="228" t="s">
        <v>22</v>
      </c>
    </row>
    <row r="144" spans="2:16" ht="91.5" customHeight="1">
      <c r="B144" s="140" t="s">
        <v>1193</v>
      </c>
      <c r="C144" s="578" t="s">
        <v>1012</v>
      </c>
      <c r="D144" s="474" t="s">
        <v>152</v>
      </c>
      <c r="E144" s="474"/>
      <c r="F144" s="474"/>
      <c r="G144" s="207" t="s">
        <v>154</v>
      </c>
      <c r="H144" s="207" t="s">
        <v>114</v>
      </c>
      <c r="I144" s="105" t="s">
        <v>119</v>
      </c>
      <c r="J144" s="110">
        <v>5</v>
      </c>
      <c r="K144" s="110">
        <v>1</v>
      </c>
      <c r="L144" s="110">
        <v>2</v>
      </c>
      <c r="M144" s="110">
        <v>1</v>
      </c>
      <c r="N144" s="110">
        <v>1</v>
      </c>
      <c r="O144" s="207" t="s">
        <v>899</v>
      </c>
      <c r="P144" s="245">
        <v>25300</v>
      </c>
    </row>
    <row r="145" spans="2:16" ht="92.25" customHeight="1">
      <c r="B145" s="141" t="s">
        <v>1194</v>
      </c>
      <c r="C145" s="579"/>
      <c r="D145" s="449" t="s">
        <v>153</v>
      </c>
      <c r="E145" s="449"/>
      <c r="F145" s="449"/>
      <c r="G145" s="210" t="s">
        <v>900</v>
      </c>
      <c r="H145" s="210" t="s">
        <v>114</v>
      </c>
      <c r="I145" s="178" t="s">
        <v>70</v>
      </c>
      <c r="J145" s="8">
        <v>5</v>
      </c>
      <c r="K145" s="8">
        <v>1</v>
      </c>
      <c r="L145" s="8">
        <v>2</v>
      </c>
      <c r="M145" s="8">
        <v>1</v>
      </c>
      <c r="N145" s="8">
        <v>1</v>
      </c>
      <c r="O145" s="210" t="s">
        <v>899</v>
      </c>
      <c r="P145" s="240">
        <v>25300</v>
      </c>
    </row>
    <row r="146" spans="2:16" ht="90">
      <c r="B146" s="141" t="s">
        <v>1263</v>
      </c>
      <c r="C146" s="579"/>
      <c r="D146" s="449" t="s">
        <v>898</v>
      </c>
      <c r="E146" s="449"/>
      <c r="F146" s="449"/>
      <c r="G146" s="210" t="s">
        <v>144</v>
      </c>
      <c r="H146" s="178" t="s">
        <v>55</v>
      </c>
      <c r="I146" s="178" t="s">
        <v>145</v>
      </c>
      <c r="J146" s="329">
        <v>4</v>
      </c>
      <c r="K146" s="329">
        <v>1</v>
      </c>
      <c r="L146" s="329">
        <v>1</v>
      </c>
      <c r="M146" s="329">
        <v>1</v>
      </c>
      <c r="N146" s="329">
        <v>1</v>
      </c>
      <c r="O146" s="210" t="s">
        <v>151</v>
      </c>
      <c r="P146" s="240">
        <v>24000</v>
      </c>
    </row>
    <row r="147" spans="2:16" ht="75.75" thickBot="1">
      <c r="B147" s="139" t="s">
        <v>1264</v>
      </c>
      <c r="C147" s="580"/>
      <c r="D147" s="473" t="s">
        <v>149</v>
      </c>
      <c r="E147" s="473"/>
      <c r="F147" s="473"/>
      <c r="G147" s="211" t="s">
        <v>150</v>
      </c>
      <c r="H147" s="103" t="s">
        <v>142</v>
      </c>
      <c r="I147" s="103" t="s">
        <v>79</v>
      </c>
      <c r="J147" s="144">
        <v>4</v>
      </c>
      <c r="K147" s="144">
        <v>1</v>
      </c>
      <c r="L147" s="144">
        <v>1</v>
      </c>
      <c r="M147" s="144">
        <v>1</v>
      </c>
      <c r="N147" s="144">
        <v>1</v>
      </c>
      <c r="O147" s="211" t="s">
        <v>143</v>
      </c>
      <c r="P147" s="241">
        <v>0</v>
      </c>
    </row>
    <row r="148" spans="2:16">
      <c r="B148" s="55"/>
      <c r="C148" s="137"/>
      <c r="D148" s="142"/>
      <c r="E148" s="142"/>
      <c r="F148" s="142"/>
      <c r="G148" s="142"/>
      <c r="H148" s="142"/>
      <c r="I148" s="136"/>
      <c r="J148" s="137"/>
      <c r="K148" s="137"/>
      <c r="L148" s="137"/>
      <c r="M148" s="137"/>
      <c r="N148" s="137"/>
      <c r="O148" s="142"/>
      <c r="P148" s="298"/>
    </row>
    <row r="151" spans="2:16" ht="15.75" thickBot="1"/>
    <row r="152" spans="2:16" ht="15.75" customHeight="1">
      <c r="B152" s="431" t="s">
        <v>1380</v>
      </c>
      <c r="C152" s="432"/>
      <c r="D152" s="432"/>
      <c r="E152" s="432"/>
      <c r="F152" s="432"/>
      <c r="G152" s="432"/>
      <c r="H152" s="432"/>
      <c r="I152" s="432"/>
      <c r="J152" s="432"/>
      <c r="K152" s="432"/>
      <c r="L152" s="432"/>
      <c r="M152" s="432"/>
      <c r="N152" s="432"/>
      <c r="O152" s="432"/>
      <c r="P152" s="433"/>
    </row>
    <row r="153" spans="2:16" ht="15.75" customHeight="1" thickBot="1">
      <c r="B153" s="434"/>
      <c r="C153" s="435"/>
      <c r="D153" s="435"/>
      <c r="E153" s="435"/>
      <c r="F153" s="435"/>
      <c r="G153" s="435"/>
      <c r="H153" s="435"/>
      <c r="I153" s="435"/>
      <c r="J153" s="435"/>
      <c r="K153" s="435"/>
      <c r="L153" s="435"/>
      <c r="M153" s="435"/>
      <c r="N153" s="435"/>
      <c r="O153" s="435"/>
      <c r="P153" s="436"/>
    </row>
    <row r="154" spans="2:16" ht="15.75" customHeight="1" thickBot="1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2:16" ht="16.5" customHeight="1">
      <c r="B155" s="508" t="s">
        <v>27</v>
      </c>
      <c r="C155" s="508" t="s">
        <v>28</v>
      </c>
      <c r="D155" s="510" t="s">
        <v>20</v>
      </c>
      <c r="E155" s="512" t="s">
        <v>1029</v>
      </c>
      <c r="F155" s="513"/>
      <c r="G155" s="513"/>
      <c r="H155" s="513"/>
      <c r="I155" s="513"/>
      <c r="J155" s="513"/>
      <c r="K155" s="513"/>
      <c r="L155" s="513"/>
      <c r="M155" s="513"/>
      <c r="N155" s="513"/>
      <c r="O155" s="513"/>
      <c r="P155" s="514"/>
    </row>
    <row r="156" spans="2:16" ht="16.5" customHeight="1" thickBot="1">
      <c r="B156" s="509"/>
      <c r="C156" s="509"/>
      <c r="D156" s="511"/>
      <c r="E156" s="515"/>
      <c r="F156" s="516"/>
      <c r="G156" s="516"/>
      <c r="H156" s="516"/>
      <c r="I156" s="516"/>
      <c r="J156" s="516"/>
      <c r="K156" s="516"/>
      <c r="L156" s="516"/>
      <c r="M156" s="516"/>
      <c r="N156" s="516"/>
      <c r="O156" s="516"/>
      <c r="P156" s="517"/>
    </row>
    <row r="157" spans="2:16" ht="41.25" customHeight="1" thickTop="1">
      <c r="B157" s="509"/>
      <c r="C157" s="509"/>
      <c r="D157" s="518" t="s">
        <v>19</v>
      </c>
      <c r="E157" s="519" t="s">
        <v>1357</v>
      </c>
      <c r="F157" s="520"/>
      <c r="G157" s="520"/>
      <c r="H157" s="520"/>
      <c r="I157" s="520"/>
      <c r="J157" s="520"/>
      <c r="K157" s="520"/>
      <c r="L157" s="520"/>
      <c r="M157" s="520"/>
      <c r="N157" s="520"/>
      <c r="O157" s="520"/>
      <c r="P157" s="521"/>
    </row>
    <row r="158" spans="2:16" ht="42" customHeight="1" thickBot="1">
      <c r="B158" s="509"/>
      <c r="C158" s="509"/>
      <c r="D158" s="511"/>
      <c r="E158" s="522"/>
      <c r="F158" s="523"/>
      <c r="G158" s="523"/>
      <c r="H158" s="523"/>
      <c r="I158" s="523"/>
      <c r="J158" s="523"/>
      <c r="K158" s="523"/>
      <c r="L158" s="523"/>
      <c r="M158" s="523"/>
      <c r="N158" s="523"/>
      <c r="O158" s="523"/>
      <c r="P158" s="524"/>
    </row>
    <row r="159" spans="2:16" ht="21" customHeight="1" thickTop="1">
      <c r="B159" s="509"/>
      <c r="C159" s="509"/>
      <c r="D159" s="518" t="s">
        <v>24</v>
      </c>
      <c r="E159" s="519" t="s">
        <v>1039</v>
      </c>
      <c r="F159" s="520"/>
      <c r="G159" s="520"/>
      <c r="H159" s="520"/>
      <c r="I159" s="520"/>
      <c r="J159" s="520"/>
      <c r="K159" s="520"/>
      <c r="L159" s="520"/>
      <c r="M159" s="520"/>
      <c r="N159" s="520"/>
      <c r="O159" s="520"/>
      <c r="P159" s="521"/>
    </row>
    <row r="160" spans="2:16" ht="18.75" customHeight="1" thickBot="1">
      <c r="B160" s="509"/>
      <c r="C160" s="509"/>
      <c r="D160" s="511"/>
      <c r="E160" s="525"/>
      <c r="F160" s="526"/>
      <c r="G160" s="526"/>
      <c r="H160" s="526"/>
      <c r="I160" s="526"/>
      <c r="J160" s="526"/>
      <c r="K160" s="526"/>
      <c r="L160" s="526"/>
      <c r="M160" s="526"/>
      <c r="N160" s="526"/>
      <c r="O160" s="526"/>
      <c r="P160" s="527"/>
    </row>
    <row r="161" spans="1:16" ht="30.75" customHeight="1" thickTop="1" thickBot="1">
      <c r="B161" s="509"/>
      <c r="C161" s="509"/>
      <c r="D161" s="528" t="s">
        <v>29</v>
      </c>
      <c r="E161" s="529"/>
      <c r="F161" s="529"/>
      <c r="G161" s="529"/>
      <c r="H161" s="529"/>
      <c r="I161" s="529"/>
      <c r="J161" s="530"/>
      <c r="K161" s="531" t="s">
        <v>30</v>
      </c>
      <c r="L161" s="529"/>
      <c r="M161" s="529"/>
      <c r="N161" s="530"/>
      <c r="O161" s="532" t="s">
        <v>31</v>
      </c>
      <c r="P161" s="533"/>
    </row>
    <row r="162" spans="1:16" ht="32.25" thickBot="1">
      <c r="A162" s="2"/>
      <c r="B162" s="228" t="s">
        <v>14</v>
      </c>
      <c r="C162" s="228" t="s">
        <v>26</v>
      </c>
      <c r="D162" s="426" t="s">
        <v>23</v>
      </c>
      <c r="E162" s="426"/>
      <c r="F162" s="426"/>
      <c r="G162" s="228" t="s">
        <v>642</v>
      </c>
      <c r="H162" s="228" t="s">
        <v>16</v>
      </c>
      <c r="I162" s="228" t="s">
        <v>67</v>
      </c>
      <c r="J162" s="228" t="s">
        <v>17</v>
      </c>
      <c r="K162" s="201">
        <v>1</v>
      </c>
      <c r="L162" s="201">
        <v>2</v>
      </c>
      <c r="M162" s="201">
        <v>3</v>
      </c>
      <c r="N162" s="201">
        <v>4</v>
      </c>
      <c r="O162" s="228" t="s">
        <v>18</v>
      </c>
      <c r="P162" s="228" t="s">
        <v>22</v>
      </c>
    </row>
    <row r="163" spans="1:16" ht="77.25" customHeight="1">
      <c r="A163" s="2"/>
      <c r="B163" s="149" t="s">
        <v>1195</v>
      </c>
      <c r="C163" s="416" t="s">
        <v>1012</v>
      </c>
      <c r="D163" s="615" t="s">
        <v>383</v>
      </c>
      <c r="E163" s="615"/>
      <c r="F163" s="615"/>
      <c r="G163" s="207" t="s">
        <v>384</v>
      </c>
      <c r="H163" s="207" t="s">
        <v>389</v>
      </c>
      <c r="I163" s="207" t="s">
        <v>215</v>
      </c>
      <c r="J163" s="110">
        <v>1</v>
      </c>
      <c r="K163" s="110">
        <v>1</v>
      </c>
      <c r="L163" s="110">
        <v>0</v>
      </c>
      <c r="M163" s="110">
        <v>0</v>
      </c>
      <c r="N163" s="110">
        <v>0</v>
      </c>
      <c r="O163" s="207" t="s">
        <v>901</v>
      </c>
      <c r="P163" s="245">
        <v>3000</v>
      </c>
    </row>
    <row r="164" spans="1:16" s="27" customFormat="1" ht="87.75" customHeight="1">
      <c r="A164" s="50"/>
      <c r="B164" s="146" t="s">
        <v>1196</v>
      </c>
      <c r="C164" s="417"/>
      <c r="D164" s="555" t="s">
        <v>1384</v>
      </c>
      <c r="E164" s="555"/>
      <c r="F164" s="555"/>
      <c r="G164" s="358"/>
      <c r="H164" s="358" t="s">
        <v>390</v>
      </c>
      <c r="I164" s="358" t="s">
        <v>118</v>
      </c>
      <c r="J164" s="360">
        <v>1</v>
      </c>
      <c r="K164" s="360">
        <v>0</v>
      </c>
      <c r="L164" s="360">
        <v>0</v>
      </c>
      <c r="M164" s="360">
        <v>1</v>
      </c>
      <c r="N164" s="360">
        <v>0</v>
      </c>
      <c r="O164" s="358" t="s">
        <v>902</v>
      </c>
      <c r="P164" s="240">
        <v>35000</v>
      </c>
    </row>
    <row r="165" spans="1:16" ht="104.25" customHeight="1">
      <c r="A165" s="2"/>
      <c r="B165" s="146" t="s">
        <v>1197</v>
      </c>
      <c r="C165" s="417"/>
      <c r="D165" s="616" t="s">
        <v>903</v>
      </c>
      <c r="E165" s="616"/>
      <c r="F165" s="616"/>
      <c r="G165" s="210" t="s">
        <v>385</v>
      </c>
      <c r="H165" s="210" t="s">
        <v>391</v>
      </c>
      <c r="I165" s="210" t="s">
        <v>559</v>
      </c>
      <c r="J165" s="8">
        <v>7</v>
      </c>
      <c r="K165" s="8">
        <v>2</v>
      </c>
      <c r="L165" s="8">
        <v>2</v>
      </c>
      <c r="M165" s="8">
        <v>2</v>
      </c>
      <c r="N165" s="8">
        <v>1</v>
      </c>
      <c r="O165" s="210" t="s">
        <v>904</v>
      </c>
      <c r="P165" s="240">
        <v>28000</v>
      </c>
    </row>
    <row r="166" spans="1:16" ht="76.5" customHeight="1">
      <c r="A166" s="2"/>
      <c r="B166" s="146" t="s">
        <v>1198</v>
      </c>
      <c r="C166" s="417"/>
      <c r="D166" s="616" t="s">
        <v>560</v>
      </c>
      <c r="E166" s="616"/>
      <c r="F166" s="616"/>
      <c r="G166" s="210" t="s">
        <v>386</v>
      </c>
      <c r="H166" s="210" t="s">
        <v>905</v>
      </c>
      <c r="I166" s="210" t="s">
        <v>68</v>
      </c>
      <c r="J166" s="8">
        <v>2</v>
      </c>
      <c r="K166" s="8">
        <v>1</v>
      </c>
      <c r="L166" s="8">
        <v>1</v>
      </c>
      <c r="M166" s="8">
        <v>0</v>
      </c>
      <c r="N166" s="8">
        <v>0</v>
      </c>
      <c r="O166" s="210" t="s">
        <v>906</v>
      </c>
      <c r="P166" s="240">
        <v>14000</v>
      </c>
    </row>
    <row r="167" spans="1:16" ht="60.75" customHeight="1">
      <c r="A167" s="2"/>
      <c r="B167" s="146" t="s">
        <v>1199</v>
      </c>
      <c r="C167" s="417"/>
      <c r="D167" s="616" t="s">
        <v>907</v>
      </c>
      <c r="E167" s="616"/>
      <c r="F167" s="616"/>
      <c r="G167" s="210"/>
      <c r="H167" s="210" t="s">
        <v>392</v>
      </c>
      <c r="I167" s="210" t="s">
        <v>561</v>
      </c>
      <c r="J167" s="8">
        <v>1</v>
      </c>
      <c r="K167" s="8">
        <v>1</v>
      </c>
      <c r="L167" s="8">
        <v>0</v>
      </c>
      <c r="M167" s="8">
        <v>0</v>
      </c>
      <c r="N167" s="8">
        <v>0</v>
      </c>
      <c r="O167" s="210" t="s">
        <v>562</v>
      </c>
      <c r="P167" s="240">
        <v>2000</v>
      </c>
    </row>
    <row r="168" spans="1:16" ht="111.75" customHeight="1">
      <c r="A168" s="2"/>
      <c r="B168" s="146" t="s">
        <v>1200</v>
      </c>
      <c r="C168" s="417"/>
      <c r="D168" s="616" t="s">
        <v>908</v>
      </c>
      <c r="E168" s="616"/>
      <c r="F168" s="616"/>
      <c r="G168" s="210" t="s">
        <v>387</v>
      </c>
      <c r="H168" s="210" t="s">
        <v>393</v>
      </c>
      <c r="I168" s="210" t="s">
        <v>563</v>
      </c>
      <c r="J168" s="8">
        <v>2</v>
      </c>
      <c r="K168" s="8">
        <v>1</v>
      </c>
      <c r="L168" s="8">
        <v>1</v>
      </c>
      <c r="M168" s="8">
        <v>0</v>
      </c>
      <c r="N168" s="8">
        <v>0</v>
      </c>
      <c r="O168" s="210" t="s">
        <v>909</v>
      </c>
      <c r="P168" s="240">
        <v>14000</v>
      </c>
    </row>
    <row r="169" spans="1:16" ht="81" customHeight="1" thickBot="1">
      <c r="A169" s="2"/>
      <c r="B169" s="176" t="s">
        <v>1201</v>
      </c>
      <c r="C169" s="418"/>
      <c r="D169" s="617" t="s">
        <v>382</v>
      </c>
      <c r="E169" s="617"/>
      <c r="F169" s="617"/>
      <c r="G169" s="211" t="s">
        <v>388</v>
      </c>
      <c r="H169" s="211" t="s">
        <v>394</v>
      </c>
      <c r="I169" s="211" t="s">
        <v>68</v>
      </c>
      <c r="J169" s="104">
        <v>6</v>
      </c>
      <c r="K169" s="104">
        <v>3</v>
      </c>
      <c r="L169" s="104">
        <v>2</v>
      </c>
      <c r="M169" s="104">
        <v>0</v>
      </c>
      <c r="N169" s="104">
        <v>1</v>
      </c>
      <c r="O169" s="211" t="s">
        <v>910</v>
      </c>
      <c r="P169" s="241">
        <v>25000</v>
      </c>
    </row>
    <row r="170" spans="1:16" ht="15.75" thickBot="1">
      <c r="A170" s="2"/>
      <c r="B170" s="424" t="s">
        <v>24</v>
      </c>
      <c r="C170" s="424"/>
      <c r="D170" s="443" t="s">
        <v>1031</v>
      </c>
      <c r="E170" s="443"/>
      <c r="F170" s="443"/>
      <c r="G170" s="443"/>
      <c r="H170" s="443"/>
      <c r="I170" s="443"/>
      <c r="J170" s="443"/>
      <c r="K170" s="443"/>
      <c r="L170" s="443"/>
      <c r="M170" s="443"/>
      <c r="N170" s="443"/>
      <c r="O170" s="443"/>
      <c r="P170" s="443"/>
    </row>
    <row r="171" spans="1:16" ht="15.75" thickBot="1">
      <c r="A171" s="2"/>
      <c r="B171" s="424"/>
      <c r="C171" s="424"/>
      <c r="D171" s="443"/>
      <c r="E171" s="443"/>
      <c r="F171" s="443"/>
      <c r="G171" s="443"/>
      <c r="H171" s="443"/>
      <c r="I171" s="443"/>
      <c r="J171" s="443"/>
      <c r="K171" s="443"/>
      <c r="L171" s="443"/>
      <c r="M171" s="443"/>
      <c r="N171" s="443"/>
      <c r="O171" s="443"/>
      <c r="P171" s="443"/>
    </row>
    <row r="172" spans="1:16" ht="17.25" thickBot="1">
      <c r="A172" s="2"/>
      <c r="B172" s="424" t="s">
        <v>29</v>
      </c>
      <c r="C172" s="424"/>
      <c r="D172" s="424"/>
      <c r="E172" s="424"/>
      <c r="F172" s="424"/>
      <c r="G172" s="424"/>
      <c r="H172" s="424"/>
      <c r="I172" s="424"/>
      <c r="J172" s="424"/>
      <c r="K172" s="424" t="s">
        <v>30</v>
      </c>
      <c r="L172" s="424"/>
      <c r="M172" s="424"/>
      <c r="N172" s="424"/>
      <c r="O172" s="424" t="s">
        <v>31</v>
      </c>
      <c r="P172" s="424"/>
    </row>
    <row r="173" spans="1:16" ht="81" customHeight="1" thickBot="1">
      <c r="A173" s="2"/>
      <c r="B173" s="228" t="s">
        <v>14</v>
      </c>
      <c r="C173" s="228" t="s">
        <v>26</v>
      </c>
      <c r="D173" s="426" t="s">
        <v>23</v>
      </c>
      <c r="E173" s="426"/>
      <c r="F173" s="426"/>
      <c r="G173" s="228" t="s">
        <v>642</v>
      </c>
      <c r="H173" s="228" t="s">
        <v>16</v>
      </c>
      <c r="I173" s="228" t="s">
        <v>67</v>
      </c>
      <c r="J173" s="228" t="s">
        <v>17</v>
      </c>
      <c r="K173" s="201">
        <v>1</v>
      </c>
      <c r="L173" s="201">
        <v>2</v>
      </c>
      <c r="M173" s="201">
        <v>3</v>
      </c>
      <c r="N173" s="201">
        <v>4</v>
      </c>
      <c r="O173" s="228" t="s">
        <v>18</v>
      </c>
      <c r="P173" s="228" t="s">
        <v>22</v>
      </c>
    </row>
    <row r="174" spans="1:16" ht="81" customHeight="1">
      <c r="A174" s="2"/>
      <c r="B174" s="140" t="s">
        <v>1219</v>
      </c>
      <c r="C174" s="578" t="s">
        <v>1012</v>
      </c>
      <c r="D174" s="474" t="s">
        <v>428</v>
      </c>
      <c r="E174" s="474"/>
      <c r="F174" s="474"/>
      <c r="G174" s="105" t="s">
        <v>435</v>
      </c>
      <c r="H174" s="105" t="s">
        <v>439</v>
      </c>
      <c r="I174" s="105" t="s">
        <v>68</v>
      </c>
      <c r="J174" s="110">
        <v>2</v>
      </c>
      <c r="K174" s="110">
        <v>2</v>
      </c>
      <c r="L174" s="110">
        <v>0</v>
      </c>
      <c r="M174" s="110">
        <v>0</v>
      </c>
      <c r="N174" s="110">
        <v>0</v>
      </c>
      <c r="O174" s="227" t="s">
        <v>930</v>
      </c>
      <c r="P174" s="245">
        <v>12000</v>
      </c>
    </row>
    <row r="175" spans="1:16" s="27" customFormat="1" ht="81" customHeight="1">
      <c r="A175" s="50"/>
      <c r="B175" s="146" t="s">
        <v>1220</v>
      </c>
      <c r="C175" s="579"/>
      <c r="D175" s="422" t="s">
        <v>429</v>
      </c>
      <c r="E175" s="422"/>
      <c r="F175" s="422"/>
      <c r="G175" s="356" t="s">
        <v>435</v>
      </c>
      <c r="H175" s="356" t="s">
        <v>570</v>
      </c>
      <c r="I175" s="356" t="s">
        <v>571</v>
      </c>
      <c r="J175" s="352">
        <v>3</v>
      </c>
      <c r="K175" s="352">
        <v>3</v>
      </c>
      <c r="L175" s="352">
        <v>0</v>
      </c>
      <c r="M175" s="352">
        <v>0</v>
      </c>
      <c r="N175" s="352">
        <v>0</v>
      </c>
      <c r="O175" s="354" t="s">
        <v>931</v>
      </c>
      <c r="P175" s="240">
        <v>8000</v>
      </c>
    </row>
    <row r="176" spans="1:16" s="27" customFormat="1" ht="81" customHeight="1">
      <c r="A176" s="50"/>
      <c r="B176" s="146" t="s">
        <v>1221</v>
      </c>
      <c r="C176" s="579"/>
      <c r="D176" s="422" t="s">
        <v>932</v>
      </c>
      <c r="E176" s="422"/>
      <c r="F176" s="422"/>
      <c r="G176" s="356" t="s">
        <v>435</v>
      </c>
      <c r="H176" s="356" t="s">
        <v>440</v>
      </c>
      <c r="I176" s="356" t="s">
        <v>118</v>
      </c>
      <c r="J176" s="352">
        <v>4</v>
      </c>
      <c r="K176" s="352">
        <v>1</v>
      </c>
      <c r="L176" s="352">
        <v>1</v>
      </c>
      <c r="M176" s="352">
        <v>1</v>
      </c>
      <c r="N176" s="352">
        <v>1</v>
      </c>
      <c r="O176" s="354" t="s">
        <v>948</v>
      </c>
      <c r="P176" s="240">
        <v>20000</v>
      </c>
    </row>
    <row r="177" spans="1:16" s="27" customFormat="1" ht="81" customHeight="1">
      <c r="A177" s="50"/>
      <c r="B177" s="146" t="s">
        <v>1222</v>
      </c>
      <c r="C177" s="579"/>
      <c r="D177" s="422" t="s">
        <v>430</v>
      </c>
      <c r="E177" s="422"/>
      <c r="F177" s="422"/>
      <c r="G177" s="356" t="s">
        <v>436</v>
      </c>
      <c r="H177" s="356" t="s">
        <v>441</v>
      </c>
      <c r="I177" s="356" t="s">
        <v>69</v>
      </c>
      <c r="J177" s="352">
        <v>3</v>
      </c>
      <c r="K177" s="352">
        <v>1</v>
      </c>
      <c r="L177" s="352">
        <v>1</v>
      </c>
      <c r="M177" s="352">
        <v>1</v>
      </c>
      <c r="N177" s="352">
        <v>0</v>
      </c>
      <c r="O177" s="354" t="s">
        <v>947</v>
      </c>
      <c r="P177" s="240">
        <v>18000</v>
      </c>
    </row>
    <row r="178" spans="1:16" s="370" customFormat="1" ht="81" customHeight="1">
      <c r="A178" s="364"/>
      <c r="B178" s="365" t="s">
        <v>1223</v>
      </c>
      <c r="C178" s="579"/>
      <c r="D178" s="567" t="s">
        <v>431</v>
      </c>
      <c r="E178" s="567"/>
      <c r="F178" s="567"/>
      <c r="G178" s="366" t="s">
        <v>436</v>
      </c>
      <c r="H178" s="366" t="s">
        <v>572</v>
      </c>
      <c r="I178" s="366" t="s">
        <v>68</v>
      </c>
      <c r="J178" s="367">
        <v>0</v>
      </c>
      <c r="K178" s="367">
        <v>0</v>
      </c>
      <c r="L178" s="367">
        <v>0</v>
      </c>
      <c r="M178" s="367">
        <v>0</v>
      </c>
      <c r="N178" s="367">
        <v>0</v>
      </c>
      <c r="O178" s="368" t="s">
        <v>933</v>
      </c>
      <c r="P178" s="369">
        <v>7000</v>
      </c>
    </row>
    <row r="179" spans="1:16" ht="81" customHeight="1">
      <c r="A179" s="2"/>
      <c r="B179" s="141" t="s">
        <v>1224</v>
      </c>
      <c r="C179" s="579"/>
      <c r="D179" s="449" t="s">
        <v>432</v>
      </c>
      <c r="E179" s="449"/>
      <c r="F179" s="449"/>
      <c r="G179" s="363" t="s">
        <v>1385</v>
      </c>
      <c r="H179" s="178" t="s">
        <v>573</v>
      </c>
      <c r="I179" s="178" t="s">
        <v>68</v>
      </c>
      <c r="J179" s="8">
        <v>1</v>
      </c>
      <c r="K179" s="8">
        <v>1</v>
      </c>
      <c r="L179" s="8">
        <v>0</v>
      </c>
      <c r="M179" s="8">
        <v>0</v>
      </c>
      <c r="N179" s="8">
        <v>0</v>
      </c>
      <c r="O179" s="210" t="s">
        <v>444</v>
      </c>
      <c r="P179" s="240">
        <v>0</v>
      </c>
    </row>
    <row r="180" spans="1:16" s="27" customFormat="1" ht="81" customHeight="1">
      <c r="A180" s="50"/>
      <c r="B180" s="146" t="s">
        <v>1225</v>
      </c>
      <c r="C180" s="579"/>
      <c r="D180" s="422" t="s">
        <v>433</v>
      </c>
      <c r="E180" s="422"/>
      <c r="F180" s="422"/>
      <c r="G180" s="356"/>
      <c r="H180" s="356" t="s">
        <v>442</v>
      </c>
      <c r="I180" s="356" t="s">
        <v>118</v>
      </c>
      <c r="J180" s="352">
        <v>1</v>
      </c>
      <c r="K180" s="352">
        <v>1</v>
      </c>
      <c r="L180" s="352">
        <v>0</v>
      </c>
      <c r="M180" s="352">
        <v>0</v>
      </c>
      <c r="N180" s="352">
        <v>0</v>
      </c>
      <c r="O180" s="354" t="s">
        <v>934</v>
      </c>
      <c r="P180" s="240">
        <v>9000</v>
      </c>
    </row>
    <row r="181" spans="1:16" s="380" customFormat="1" ht="81" customHeight="1">
      <c r="A181" s="373"/>
      <c r="B181" s="374" t="s">
        <v>1226</v>
      </c>
      <c r="C181" s="579"/>
      <c r="D181" s="582" t="s">
        <v>935</v>
      </c>
      <c r="E181" s="582"/>
      <c r="F181" s="582"/>
      <c r="G181" s="375" t="s">
        <v>437</v>
      </c>
      <c r="H181" s="376" t="s">
        <v>55</v>
      </c>
      <c r="I181" s="377" t="s">
        <v>69</v>
      </c>
      <c r="J181" s="378">
        <v>0</v>
      </c>
      <c r="K181" s="378">
        <v>0</v>
      </c>
      <c r="L181" s="378">
        <v>0</v>
      </c>
      <c r="M181" s="378">
        <v>0</v>
      </c>
      <c r="N181" s="378">
        <v>0</v>
      </c>
      <c r="O181" s="377" t="s">
        <v>936</v>
      </c>
      <c r="P181" s="379">
        <v>27000</v>
      </c>
    </row>
    <row r="182" spans="1:16" s="380" customFormat="1" ht="81" customHeight="1">
      <c r="A182" s="373"/>
      <c r="B182" s="374" t="s">
        <v>1227</v>
      </c>
      <c r="C182" s="579"/>
      <c r="D182" s="582" t="s">
        <v>434</v>
      </c>
      <c r="E182" s="582"/>
      <c r="F182" s="582"/>
      <c r="G182" s="375" t="s">
        <v>937</v>
      </c>
      <c r="H182" s="375" t="s">
        <v>443</v>
      </c>
      <c r="I182" s="375" t="s">
        <v>645</v>
      </c>
      <c r="J182" s="378">
        <v>0</v>
      </c>
      <c r="K182" s="378">
        <v>0</v>
      </c>
      <c r="L182" s="378">
        <v>0</v>
      </c>
      <c r="M182" s="378">
        <v>0</v>
      </c>
      <c r="N182" s="378">
        <v>0</v>
      </c>
      <c r="O182" s="377" t="s">
        <v>938</v>
      </c>
      <c r="P182" s="379">
        <v>30000</v>
      </c>
    </row>
    <row r="183" spans="1:16" s="27" customFormat="1" ht="81" customHeight="1" thickBot="1">
      <c r="A183" s="50"/>
      <c r="B183" s="176" t="s">
        <v>1228</v>
      </c>
      <c r="C183" s="580"/>
      <c r="D183" s="423" t="s">
        <v>574</v>
      </c>
      <c r="E183" s="423"/>
      <c r="F183" s="423"/>
      <c r="G183" s="357" t="s">
        <v>438</v>
      </c>
      <c r="H183" s="357" t="s">
        <v>1236</v>
      </c>
      <c r="I183" s="357" t="s">
        <v>126</v>
      </c>
      <c r="J183" s="353">
        <v>12</v>
      </c>
      <c r="K183" s="353">
        <v>3</v>
      </c>
      <c r="L183" s="353">
        <v>3</v>
      </c>
      <c r="M183" s="353">
        <v>3</v>
      </c>
      <c r="N183" s="353">
        <v>3</v>
      </c>
      <c r="O183" s="355" t="s">
        <v>939</v>
      </c>
      <c r="P183" s="241">
        <v>72000</v>
      </c>
    </row>
    <row r="184" spans="1:16" ht="41.25" customHeight="1" thickBot="1">
      <c r="A184" s="2"/>
      <c r="B184" s="458" t="s">
        <v>1349</v>
      </c>
      <c r="C184" s="458"/>
      <c r="D184" s="444" t="s">
        <v>1362</v>
      </c>
      <c r="E184" s="444"/>
      <c r="F184" s="444"/>
      <c r="G184" s="444"/>
      <c r="H184" s="444"/>
      <c r="I184" s="444"/>
      <c r="J184" s="444"/>
      <c r="K184" s="444"/>
      <c r="L184" s="444"/>
      <c r="M184" s="444"/>
      <c r="N184" s="444"/>
      <c r="O184" s="444"/>
      <c r="P184" s="444"/>
    </row>
    <row r="185" spans="1:16" ht="17.25" thickBot="1">
      <c r="A185" s="166"/>
      <c r="B185" s="424" t="s">
        <v>20</v>
      </c>
      <c r="C185" s="424"/>
      <c r="D185" s="425" t="s">
        <v>1041</v>
      </c>
      <c r="E185" s="425"/>
      <c r="F185" s="425"/>
      <c r="G185" s="425"/>
      <c r="H185" s="425"/>
      <c r="I185" s="425"/>
      <c r="J185" s="425"/>
      <c r="K185" s="425"/>
      <c r="L185" s="425"/>
      <c r="M185" s="425"/>
      <c r="N185" s="425"/>
      <c r="O185" s="425"/>
      <c r="P185" s="425"/>
    </row>
    <row r="186" spans="1:16" ht="15.75" customHeight="1" thickBot="1">
      <c r="A186" s="2"/>
      <c r="B186" s="424" t="s">
        <v>24</v>
      </c>
      <c r="C186" s="424"/>
      <c r="D186" s="425" t="s">
        <v>1040</v>
      </c>
      <c r="E186" s="425"/>
      <c r="F186" s="425"/>
      <c r="G186" s="425"/>
      <c r="H186" s="425"/>
      <c r="I186" s="425"/>
      <c r="J186" s="425"/>
      <c r="K186" s="425"/>
      <c r="L186" s="425"/>
      <c r="M186" s="425"/>
      <c r="N186" s="425"/>
      <c r="O186" s="425"/>
      <c r="P186" s="425"/>
    </row>
    <row r="187" spans="1:16" ht="15.75" customHeight="1" thickBot="1">
      <c r="A187" s="2"/>
      <c r="B187" s="424"/>
      <c r="C187" s="424"/>
      <c r="D187" s="425"/>
      <c r="E187" s="425"/>
      <c r="F187" s="425"/>
      <c r="G187" s="425"/>
      <c r="H187" s="425"/>
      <c r="I187" s="425"/>
      <c r="J187" s="425"/>
      <c r="K187" s="425"/>
      <c r="L187" s="425"/>
      <c r="M187" s="425"/>
      <c r="N187" s="425"/>
      <c r="O187" s="425"/>
      <c r="P187" s="425"/>
    </row>
    <row r="188" spans="1:16" ht="17.25" thickBot="1">
      <c r="A188" s="2"/>
      <c r="B188" s="424" t="s">
        <v>29</v>
      </c>
      <c r="C188" s="424"/>
      <c r="D188" s="424"/>
      <c r="E188" s="424"/>
      <c r="F188" s="424"/>
      <c r="G188" s="424"/>
      <c r="H188" s="424"/>
      <c r="I188" s="424"/>
      <c r="J188" s="424"/>
      <c r="K188" s="424" t="s">
        <v>30</v>
      </c>
      <c r="L188" s="424"/>
      <c r="M188" s="424"/>
      <c r="N188" s="424"/>
      <c r="O188" s="424" t="s">
        <v>31</v>
      </c>
      <c r="P188" s="424"/>
    </row>
    <row r="189" spans="1:16" ht="32.25" thickBot="1">
      <c r="A189" s="2"/>
      <c r="B189" s="228" t="s">
        <v>14</v>
      </c>
      <c r="C189" s="228" t="s">
        <v>26</v>
      </c>
      <c r="D189" s="426" t="s">
        <v>23</v>
      </c>
      <c r="E189" s="426"/>
      <c r="F189" s="426"/>
      <c r="G189" s="228" t="s">
        <v>642</v>
      </c>
      <c r="H189" s="228" t="s">
        <v>16</v>
      </c>
      <c r="I189" s="228" t="s">
        <v>67</v>
      </c>
      <c r="J189" s="228" t="s">
        <v>17</v>
      </c>
      <c r="K189" s="201">
        <v>1</v>
      </c>
      <c r="L189" s="201">
        <v>2</v>
      </c>
      <c r="M189" s="201">
        <v>3</v>
      </c>
      <c r="N189" s="201">
        <v>4</v>
      </c>
      <c r="O189" s="228" t="s">
        <v>18</v>
      </c>
      <c r="P189" s="228" t="s">
        <v>22</v>
      </c>
    </row>
    <row r="190" spans="1:16" s="27" customFormat="1" ht="45">
      <c r="B190" s="149" t="s">
        <v>1202</v>
      </c>
      <c r="C190" s="416" t="s">
        <v>1028</v>
      </c>
      <c r="D190" s="427" t="s">
        <v>1386</v>
      </c>
      <c r="E190" s="427"/>
      <c r="F190" s="427"/>
      <c r="G190" s="224" t="s">
        <v>47</v>
      </c>
      <c r="H190" s="224" t="s">
        <v>410</v>
      </c>
      <c r="I190" s="224" t="s">
        <v>911</v>
      </c>
      <c r="J190" s="121">
        <v>12</v>
      </c>
      <c r="K190" s="121">
        <v>3</v>
      </c>
      <c r="L190" s="121">
        <v>3</v>
      </c>
      <c r="M190" s="121">
        <v>3</v>
      </c>
      <c r="N190" s="121">
        <v>3</v>
      </c>
      <c r="O190" s="218" t="s">
        <v>912</v>
      </c>
      <c r="P190" s="245">
        <v>55000</v>
      </c>
    </row>
    <row r="191" spans="1:16" ht="45">
      <c r="B191" s="146" t="s">
        <v>1203</v>
      </c>
      <c r="C191" s="417"/>
      <c r="D191" s="449" t="s">
        <v>395</v>
      </c>
      <c r="E191" s="449"/>
      <c r="F191" s="449"/>
      <c r="G191" s="178" t="s">
        <v>404</v>
      </c>
      <c r="H191" s="13" t="s">
        <v>76</v>
      </c>
      <c r="I191" s="178" t="s">
        <v>78</v>
      </c>
      <c r="J191" s="8">
        <v>3</v>
      </c>
      <c r="K191" s="8">
        <v>3</v>
      </c>
      <c r="L191" s="8">
        <v>0</v>
      </c>
      <c r="M191" s="8">
        <v>0</v>
      </c>
      <c r="N191" s="8">
        <v>0</v>
      </c>
      <c r="O191" s="210" t="s">
        <v>913</v>
      </c>
      <c r="P191" s="240">
        <v>24000</v>
      </c>
    </row>
    <row r="192" spans="1:16" ht="45">
      <c r="B192" s="146" t="s">
        <v>1204</v>
      </c>
      <c r="C192" s="417"/>
      <c r="D192" s="449" t="s">
        <v>396</v>
      </c>
      <c r="E192" s="449"/>
      <c r="F192" s="449"/>
      <c r="G192" s="178" t="s">
        <v>914</v>
      </c>
      <c r="H192" s="13" t="s">
        <v>113</v>
      </c>
      <c r="I192" s="178" t="s">
        <v>564</v>
      </c>
      <c r="J192" s="8">
        <v>1</v>
      </c>
      <c r="K192" s="8">
        <v>0</v>
      </c>
      <c r="L192" s="8">
        <v>1</v>
      </c>
      <c r="M192" s="8">
        <v>0</v>
      </c>
      <c r="N192" s="8">
        <v>0</v>
      </c>
      <c r="O192" s="210" t="s">
        <v>915</v>
      </c>
      <c r="P192" s="240">
        <v>7000</v>
      </c>
    </row>
    <row r="193" spans="2:16" ht="45">
      <c r="B193" s="146" t="s">
        <v>1205</v>
      </c>
      <c r="C193" s="417"/>
      <c r="D193" s="449" t="s">
        <v>397</v>
      </c>
      <c r="E193" s="449"/>
      <c r="F193" s="449"/>
      <c r="G193" s="178" t="s">
        <v>405</v>
      </c>
      <c r="H193" s="178" t="s">
        <v>411</v>
      </c>
      <c r="I193" s="178" t="s">
        <v>916</v>
      </c>
      <c r="J193" s="8">
        <v>1</v>
      </c>
      <c r="K193" s="8">
        <v>1</v>
      </c>
      <c r="L193" s="8">
        <v>0</v>
      </c>
      <c r="M193" s="8">
        <v>0</v>
      </c>
      <c r="N193" s="8">
        <v>0</v>
      </c>
      <c r="O193" s="210" t="s">
        <v>917</v>
      </c>
      <c r="P193" s="240">
        <v>6000</v>
      </c>
    </row>
    <row r="194" spans="2:16" ht="30">
      <c r="B194" s="146" t="s">
        <v>1206</v>
      </c>
      <c r="C194" s="417"/>
      <c r="D194" s="449" t="s">
        <v>398</v>
      </c>
      <c r="E194" s="449"/>
      <c r="F194" s="449"/>
      <c r="G194" s="178"/>
      <c r="H194" s="13" t="s">
        <v>918</v>
      </c>
      <c r="I194" s="178" t="s">
        <v>215</v>
      </c>
      <c r="J194" s="8">
        <v>3</v>
      </c>
      <c r="K194" s="8">
        <v>3</v>
      </c>
      <c r="L194" s="8">
        <v>0</v>
      </c>
      <c r="M194" s="8">
        <v>0</v>
      </c>
      <c r="N194" s="8">
        <v>0</v>
      </c>
      <c r="O194" s="210" t="s">
        <v>919</v>
      </c>
      <c r="P194" s="240">
        <v>12000</v>
      </c>
    </row>
    <row r="195" spans="2:16" s="27" customFormat="1" ht="45">
      <c r="B195" s="146" t="s">
        <v>1207</v>
      </c>
      <c r="C195" s="417"/>
      <c r="D195" s="422" t="s">
        <v>399</v>
      </c>
      <c r="E195" s="422"/>
      <c r="F195" s="422"/>
      <c r="G195" s="356" t="s">
        <v>405</v>
      </c>
      <c r="H195" s="80" t="s">
        <v>412</v>
      </c>
      <c r="I195" s="356" t="s">
        <v>118</v>
      </c>
      <c r="J195" s="360">
        <v>2</v>
      </c>
      <c r="K195" s="360">
        <v>0</v>
      </c>
      <c r="L195" s="360">
        <v>0</v>
      </c>
      <c r="M195" s="360">
        <v>2</v>
      </c>
      <c r="N195" s="360">
        <v>0</v>
      </c>
      <c r="O195" s="354" t="s">
        <v>920</v>
      </c>
      <c r="P195" s="240">
        <v>8000</v>
      </c>
    </row>
    <row r="196" spans="2:16" s="27" customFormat="1" ht="180">
      <c r="B196" s="146" t="s">
        <v>1208</v>
      </c>
      <c r="C196" s="417"/>
      <c r="D196" s="422" t="s">
        <v>400</v>
      </c>
      <c r="E196" s="422"/>
      <c r="F196" s="422"/>
      <c r="G196" s="225" t="s">
        <v>406</v>
      </c>
      <c r="H196" s="225" t="s">
        <v>413</v>
      </c>
      <c r="I196" s="225" t="s">
        <v>118</v>
      </c>
      <c r="J196" s="10">
        <v>6</v>
      </c>
      <c r="K196" s="10">
        <v>2</v>
      </c>
      <c r="L196" s="10">
        <v>2</v>
      </c>
      <c r="M196" s="10">
        <v>0</v>
      </c>
      <c r="N196" s="10">
        <v>2</v>
      </c>
      <c r="O196" s="208" t="s">
        <v>921</v>
      </c>
      <c r="P196" s="240">
        <v>48000</v>
      </c>
    </row>
    <row r="197" spans="2:16" ht="45">
      <c r="B197" s="146" t="s">
        <v>1209</v>
      </c>
      <c r="C197" s="417"/>
      <c r="D197" s="449" t="s">
        <v>401</v>
      </c>
      <c r="E197" s="449"/>
      <c r="F197" s="449"/>
      <c r="G197" s="178" t="s">
        <v>407</v>
      </c>
      <c r="H197" s="178" t="s">
        <v>565</v>
      </c>
      <c r="I197" s="13" t="s">
        <v>68</v>
      </c>
      <c r="J197" s="8">
        <v>4</v>
      </c>
      <c r="K197" s="8">
        <v>2</v>
      </c>
      <c r="L197" s="8">
        <v>2</v>
      </c>
      <c r="M197" s="8">
        <v>0</v>
      </c>
      <c r="N197" s="8">
        <v>0</v>
      </c>
      <c r="O197" s="210" t="s">
        <v>922</v>
      </c>
      <c r="P197" s="240">
        <v>32000</v>
      </c>
    </row>
    <row r="198" spans="2:16" s="27" customFormat="1" ht="60">
      <c r="B198" s="146" t="s">
        <v>1210</v>
      </c>
      <c r="C198" s="417"/>
      <c r="D198" s="422" t="s">
        <v>402</v>
      </c>
      <c r="E198" s="422"/>
      <c r="F198" s="422"/>
      <c r="G198" s="356" t="s">
        <v>408</v>
      </c>
      <c r="H198" s="356" t="s">
        <v>566</v>
      </c>
      <c r="I198" s="80" t="s">
        <v>118</v>
      </c>
      <c r="J198" s="352">
        <v>4</v>
      </c>
      <c r="K198" s="352">
        <v>2</v>
      </c>
      <c r="L198" s="352">
        <v>2</v>
      </c>
      <c r="M198" s="352">
        <v>0</v>
      </c>
      <c r="N198" s="352">
        <v>0</v>
      </c>
      <c r="O198" s="354" t="s">
        <v>921</v>
      </c>
      <c r="P198" s="240">
        <v>32000</v>
      </c>
    </row>
    <row r="199" spans="2:16" ht="150">
      <c r="B199" s="146" t="s">
        <v>1211</v>
      </c>
      <c r="C199" s="417"/>
      <c r="D199" s="449" t="s">
        <v>403</v>
      </c>
      <c r="E199" s="449"/>
      <c r="F199" s="449"/>
      <c r="G199" s="178" t="s">
        <v>567</v>
      </c>
      <c r="H199" s="178" t="s">
        <v>215</v>
      </c>
      <c r="I199" s="13" t="s">
        <v>215</v>
      </c>
      <c r="J199" s="8">
        <v>2</v>
      </c>
      <c r="K199" s="8">
        <v>2</v>
      </c>
      <c r="L199" s="8">
        <v>0</v>
      </c>
      <c r="M199" s="8">
        <v>0</v>
      </c>
      <c r="N199" s="8">
        <v>0</v>
      </c>
      <c r="O199" s="210" t="s">
        <v>921</v>
      </c>
      <c r="P199" s="240">
        <v>16000</v>
      </c>
    </row>
    <row r="200" spans="2:16" ht="90">
      <c r="B200" s="146" t="s">
        <v>1212</v>
      </c>
      <c r="C200" s="417"/>
      <c r="D200" s="449" t="s">
        <v>923</v>
      </c>
      <c r="E200" s="449"/>
      <c r="F200" s="449"/>
      <c r="G200" s="178" t="s">
        <v>409</v>
      </c>
      <c r="H200" s="13" t="s">
        <v>414</v>
      </c>
      <c r="I200" s="178" t="s">
        <v>215</v>
      </c>
      <c r="J200" s="8">
        <v>2</v>
      </c>
      <c r="K200" s="8">
        <v>2</v>
      </c>
      <c r="L200" s="8">
        <v>0</v>
      </c>
      <c r="M200" s="8">
        <v>0</v>
      </c>
      <c r="N200" s="8">
        <v>0</v>
      </c>
      <c r="O200" s="210" t="s">
        <v>924</v>
      </c>
      <c r="P200" s="240">
        <v>16000</v>
      </c>
    </row>
    <row r="201" spans="2:16" ht="90">
      <c r="B201" s="146" t="s">
        <v>1229</v>
      </c>
      <c r="C201" s="417"/>
      <c r="D201" s="422" t="s">
        <v>940</v>
      </c>
      <c r="E201" s="422"/>
      <c r="F201" s="422"/>
      <c r="G201" s="225"/>
      <c r="H201" s="225" t="s">
        <v>450</v>
      </c>
      <c r="I201" s="225" t="s">
        <v>368</v>
      </c>
      <c r="J201" s="10">
        <v>24</v>
      </c>
      <c r="K201" s="10">
        <v>6</v>
      </c>
      <c r="L201" s="10">
        <v>6</v>
      </c>
      <c r="M201" s="10">
        <v>6</v>
      </c>
      <c r="N201" s="10">
        <v>6</v>
      </c>
      <c r="O201" s="208" t="s">
        <v>941</v>
      </c>
      <c r="P201" s="240">
        <v>100000</v>
      </c>
    </row>
    <row r="202" spans="2:16" ht="90">
      <c r="B202" s="146" t="s">
        <v>1230</v>
      </c>
      <c r="C202" s="417"/>
      <c r="D202" s="422" t="s">
        <v>824</v>
      </c>
      <c r="E202" s="422"/>
      <c r="F202" s="422"/>
      <c r="G202" s="225"/>
      <c r="H202" s="225" t="s">
        <v>450</v>
      </c>
      <c r="I202" s="225" t="s">
        <v>242</v>
      </c>
      <c r="J202" s="10">
        <v>24</v>
      </c>
      <c r="K202" s="10">
        <v>6</v>
      </c>
      <c r="L202" s="10">
        <v>6</v>
      </c>
      <c r="M202" s="10">
        <v>6</v>
      </c>
      <c r="N202" s="10">
        <v>6</v>
      </c>
      <c r="O202" s="208" t="s">
        <v>941</v>
      </c>
      <c r="P202" s="240">
        <v>45000</v>
      </c>
    </row>
    <row r="203" spans="2:16" ht="30">
      <c r="B203" s="146" t="s">
        <v>1231</v>
      </c>
      <c r="C203" s="417"/>
      <c r="D203" s="422" t="s">
        <v>942</v>
      </c>
      <c r="E203" s="422"/>
      <c r="F203" s="422"/>
      <c r="G203" s="225" t="s">
        <v>448</v>
      </c>
      <c r="H203" s="225" t="s">
        <v>826</v>
      </c>
      <c r="I203" s="225" t="s">
        <v>722</v>
      </c>
      <c r="J203" s="10">
        <v>1</v>
      </c>
      <c r="K203" s="10">
        <v>1</v>
      </c>
      <c r="L203" s="10">
        <v>0</v>
      </c>
      <c r="M203" s="10">
        <v>0</v>
      </c>
      <c r="N203" s="10">
        <v>0</v>
      </c>
      <c r="O203" s="208" t="s">
        <v>628</v>
      </c>
      <c r="P203" s="240">
        <v>0</v>
      </c>
    </row>
    <row r="204" spans="2:16" ht="45">
      <c r="B204" s="146" t="s">
        <v>1232</v>
      </c>
      <c r="C204" s="417"/>
      <c r="D204" s="422" t="s">
        <v>943</v>
      </c>
      <c r="E204" s="422"/>
      <c r="F204" s="422"/>
      <c r="G204" s="225"/>
      <c r="H204" s="225" t="s">
        <v>451</v>
      </c>
      <c r="I204" s="225" t="s">
        <v>557</v>
      </c>
      <c r="J204" s="10">
        <v>12</v>
      </c>
      <c r="K204" s="10">
        <v>3</v>
      </c>
      <c r="L204" s="10">
        <v>3</v>
      </c>
      <c r="M204" s="10">
        <v>3</v>
      </c>
      <c r="N204" s="10">
        <v>3</v>
      </c>
      <c r="O204" s="208" t="s">
        <v>944</v>
      </c>
      <c r="P204" s="240">
        <v>50000</v>
      </c>
    </row>
    <row r="205" spans="2:16" ht="30">
      <c r="B205" s="146" t="s">
        <v>1233</v>
      </c>
      <c r="C205" s="417"/>
      <c r="D205" s="422" t="s">
        <v>445</v>
      </c>
      <c r="E205" s="422"/>
      <c r="F205" s="422"/>
      <c r="G205" s="225"/>
      <c r="H205" s="225" t="s">
        <v>945</v>
      </c>
      <c r="I205" s="225" t="s">
        <v>575</v>
      </c>
      <c r="J205" s="10">
        <v>1</v>
      </c>
      <c r="K205" s="10">
        <v>1</v>
      </c>
      <c r="L205" s="10">
        <v>0</v>
      </c>
      <c r="M205" s="10">
        <v>0</v>
      </c>
      <c r="N205" s="10">
        <v>0</v>
      </c>
      <c r="O205" s="208" t="s">
        <v>946</v>
      </c>
      <c r="P205" s="240">
        <v>5000</v>
      </c>
    </row>
    <row r="206" spans="2:16" s="27" customFormat="1" ht="75">
      <c r="B206" s="146" t="s">
        <v>1234</v>
      </c>
      <c r="C206" s="417"/>
      <c r="D206" s="422" t="s">
        <v>446</v>
      </c>
      <c r="E206" s="422"/>
      <c r="F206" s="422"/>
      <c r="G206" s="356"/>
      <c r="H206" s="356" t="s">
        <v>452</v>
      </c>
      <c r="I206" s="356" t="s">
        <v>118</v>
      </c>
      <c r="J206" s="352">
        <v>1</v>
      </c>
      <c r="K206" s="352">
        <v>0</v>
      </c>
      <c r="L206" s="352">
        <v>0</v>
      </c>
      <c r="M206" s="352">
        <v>0</v>
      </c>
      <c r="N206" s="352">
        <v>0</v>
      </c>
      <c r="O206" s="354" t="s">
        <v>454</v>
      </c>
      <c r="P206" s="240">
        <v>6000</v>
      </c>
    </row>
    <row r="207" spans="2:16" ht="60.75" thickBot="1">
      <c r="B207" s="176" t="s">
        <v>1235</v>
      </c>
      <c r="C207" s="418"/>
      <c r="D207" s="423" t="s">
        <v>447</v>
      </c>
      <c r="E207" s="423"/>
      <c r="F207" s="423"/>
      <c r="G207" s="223" t="s">
        <v>449</v>
      </c>
      <c r="H207" s="223" t="s">
        <v>453</v>
      </c>
      <c r="I207" s="223" t="s">
        <v>68</v>
      </c>
      <c r="J207" s="134">
        <v>3</v>
      </c>
      <c r="K207" s="134">
        <v>3</v>
      </c>
      <c r="L207" s="134">
        <v>0</v>
      </c>
      <c r="M207" s="134">
        <v>0</v>
      </c>
      <c r="N207" s="134">
        <v>0</v>
      </c>
      <c r="O207" s="217" t="s">
        <v>455</v>
      </c>
      <c r="P207" s="241">
        <v>15000</v>
      </c>
    </row>
    <row r="208" spans="2:16" ht="15.75" customHeight="1" thickBot="1">
      <c r="B208" s="424" t="s">
        <v>24</v>
      </c>
      <c r="C208" s="424"/>
      <c r="D208" s="443" t="s">
        <v>1042</v>
      </c>
      <c r="E208" s="443"/>
      <c r="F208" s="443"/>
      <c r="G208" s="443"/>
      <c r="H208" s="443"/>
      <c r="I208" s="443"/>
      <c r="J208" s="443"/>
      <c r="K208" s="443"/>
      <c r="L208" s="443"/>
      <c r="M208" s="443"/>
      <c r="N208" s="443"/>
      <c r="O208" s="443"/>
      <c r="P208" s="443"/>
    </row>
    <row r="209" spans="2:16" ht="15.75" customHeight="1" thickBot="1">
      <c r="B209" s="424"/>
      <c r="C209" s="424"/>
      <c r="D209" s="443"/>
      <c r="E209" s="443"/>
      <c r="F209" s="443"/>
      <c r="G209" s="443"/>
      <c r="H209" s="443"/>
      <c r="I209" s="443"/>
      <c r="J209" s="443"/>
      <c r="K209" s="443"/>
      <c r="L209" s="443"/>
      <c r="M209" s="443"/>
      <c r="N209" s="443"/>
      <c r="O209" s="443"/>
      <c r="P209" s="443"/>
    </row>
    <row r="210" spans="2:16" ht="17.25" thickBot="1">
      <c r="B210" s="424" t="s">
        <v>29</v>
      </c>
      <c r="C210" s="424"/>
      <c r="D210" s="424"/>
      <c r="E210" s="424"/>
      <c r="F210" s="424"/>
      <c r="G210" s="424"/>
      <c r="H210" s="424"/>
      <c r="I210" s="424"/>
      <c r="J210" s="424"/>
      <c r="K210" s="424" t="s">
        <v>30</v>
      </c>
      <c r="L210" s="424"/>
      <c r="M210" s="424"/>
      <c r="N210" s="424"/>
      <c r="O210" s="424" t="s">
        <v>31</v>
      </c>
      <c r="P210" s="424"/>
    </row>
    <row r="211" spans="2:16" ht="32.25" thickBot="1">
      <c r="B211" s="221" t="s">
        <v>14</v>
      </c>
      <c r="C211" s="221" t="s">
        <v>26</v>
      </c>
      <c r="D211" s="439" t="s">
        <v>23</v>
      </c>
      <c r="E211" s="439"/>
      <c r="F211" s="439"/>
      <c r="G211" s="221" t="s">
        <v>642</v>
      </c>
      <c r="H211" s="221" t="s">
        <v>16</v>
      </c>
      <c r="I211" s="221" t="s">
        <v>67</v>
      </c>
      <c r="J211" s="221" t="s">
        <v>17</v>
      </c>
      <c r="K211" s="145">
        <v>1</v>
      </c>
      <c r="L211" s="145">
        <v>2</v>
      </c>
      <c r="M211" s="145">
        <v>3</v>
      </c>
      <c r="N211" s="145">
        <v>4</v>
      </c>
      <c r="O211" s="221" t="s">
        <v>18</v>
      </c>
      <c r="P211" s="221" t="s">
        <v>22</v>
      </c>
    </row>
    <row r="212" spans="2:16" ht="89.25" customHeight="1">
      <c r="B212" s="167" t="s">
        <v>1213</v>
      </c>
      <c r="C212" s="450" t="s">
        <v>1028</v>
      </c>
      <c r="D212" s="502" t="s">
        <v>415</v>
      </c>
      <c r="E212" s="502"/>
      <c r="F212" s="502"/>
      <c r="G212" s="11" t="s">
        <v>825</v>
      </c>
      <c r="H212" s="11" t="s">
        <v>422</v>
      </c>
      <c r="I212" s="57" t="s">
        <v>68</v>
      </c>
      <c r="J212" s="12">
        <v>2</v>
      </c>
      <c r="K212" s="12">
        <v>2</v>
      </c>
      <c r="L212" s="12">
        <v>0</v>
      </c>
      <c r="M212" s="12">
        <v>0</v>
      </c>
      <c r="N212" s="12">
        <v>0</v>
      </c>
      <c r="O212" s="77" t="s">
        <v>925</v>
      </c>
      <c r="P212" s="258">
        <v>10000</v>
      </c>
    </row>
    <row r="213" spans="2:16" s="27" customFormat="1" ht="76.5" customHeight="1">
      <c r="B213" s="167" t="s">
        <v>1214</v>
      </c>
      <c r="C213" s="451"/>
      <c r="D213" s="422" t="s">
        <v>1387</v>
      </c>
      <c r="E213" s="422"/>
      <c r="F213" s="422"/>
      <c r="G213" s="363" t="s">
        <v>926</v>
      </c>
      <c r="H213" s="363" t="s">
        <v>1388</v>
      </c>
      <c r="I213" s="358" t="s">
        <v>1389</v>
      </c>
      <c r="J213" s="10">
        <v>2</v>
      </c>
      <c r="K213" s="10">
        <v>2</v>
      </c>
      <c r="L213" s="10">
        <v>0</v>
      </c>
      <c r="M213" s="10">
        <v>0</v>
      </c>
      <c r="N213" s="10">
        <v>0</v>
      </c>
      <c r="O213" s="74" t="s">
        <v>927</v>
      </c>
      <c r="P213" s="240">
        <v>14000</v>
      </c>
    </row>
    <row r="214" spans="2:16" ht="86.25" customHeight="1">
      <c r="B214" s="167" t="s">
        <v>1215</v>
      </c>
      <c r="C214" s="451"/>
      <c r="D214" s="449" t="s">
        <v>416</v>
      </c>
      <c r="E214" s="449"/>
      <c r="F214" s="449"/>
      <c r="G214" s="81" t="s">
        <v>568</v>
      </c>
      <c r="H214" s="81" t="s">
        <v>423</v>
      </c>
      <c r="I214" s="79" t="s">
        <v>68</v>
      </c>
      <c r="J214" s="8">
        <v>3</v>
      </c>
      <c r="K214" s="8">
        <v>3</v>
      </c>
      <c r="L214" s="8">
        <v>0</v>
      </c>
      <c r="M214" s="8">
        <v>0</v>
      </c>
      <c r="N214" s="8">
        <v>0</v>
      </c>
      <c r="O214" s="76" t="s">
        <v>928</v>
      </c>
      <c r="P214" s="240">
        <v>21000</v>
      </c>
    </row>
    <row r="215" spans="2:16" s="27" customFormat="1" ht="47.25" customHeight="1">
      <c r="B215" s="167" t="s">
        <v>1216</v>
      </c>
      <c r="C215" s="451"/>
      <c r="D215" s="422" t="s">
        <v>417</v>
      </c>
      <c r="E215" s="422"/>
      <c r="F215" s="422"/>
      <c r="G215" s="30" t="s">
        <v>644</v>
      </c>
      <c r="H215" s="74" t="s">
        <v>722</v>
      </c>
      <c r="I215" s="74" t="s">
        <v>643</v>
      </c>
      <c r="J215" s="10">
        <v>4</v>
      </c>
      <c r="K215" s="10">
        <v>1</v>
      </c>
      <c r="L215" s="10">
        <v>1</v>
      </c>
      <c r="M215" s="10">
        <v>1</v>
      </c>
      <c r="N215" s="10">
        <v>1</v>
      </c>
      <c r="O215" s="74" t="s">
        <v>426</v>
      </c>
      <c r="P215" s="240">
        <v>16000</v>
      </c>
    </row>
    <row r="216" spans="2:16" s="370" customFormat="1" ht="90" customHeight="1">
      <c r="B216" s="371" t="s">
        <v>1217</v>
      </c>
      <c r="C216" s="451"/>
      <c r="D216" s="567" t="s">
        <v>418</v>
      </c>
      <c r="E216" s="567"/>
      <c r="F216" s="567"/>
      <c r="G216" s="366" t="s">
        <v>420</v>
      </c>
      <c r="H216" s="366" t="s">
        <v>424</v>
      </c>
      <c r="I216" s="372" t="s">
        <v>69</v>
      </c>
      <c r="J216" s="367">
        <v>0</v>
      </c>
      <c r="K216" s="367">
        <v>0</v>
      </c>
      <c r="L216" s="367">
        <v>0</v>
      </c>
      <c r="M216" s="367">
        <v>0</v>
      </c>
      <c r="N216" s="367">
        <v>0</v>
      </c>
      <c r="O216" s="372" t="s">
        <v>929</v>
      </c>
      <c r="P216" s="369">
        <v>8000</v>
      </c>
    </row>
    <row r="217" spans="2:16" ht="93.75" customHeight="1" thickBot="1">
      <c r="B217" s="167" t="s">
        <v>1218</v>
      </c>
      <c r="C217" s="452"/>
      <c r="D217" s="473" t="s">
        <v>419</v>
      </c>
      <c r="E217" s="473"/>
      <c r="F217" s="473"/>
      <c r="G217" s="103" t="s">
        <v>421</v>
      </c>
      <c r="H217" s="103" t="s">
        <v>425</v>
      </c>
      <c r="I217" s="118" t="s">
        <v>569</v>
      </c>
      <c r="J217" s="104">
        <v>1</v>
      </c>
      <c r="K217" s="104">
        <v>1</v>
      </c>
      <c r="L217" s="104">
        <v>0</v>
      </c>
      <c r="M217" s="104">
        <v>0</v>
      </c>
      <c r="N217" s="104">
        <v>0</v>
      </c>
      <c r="O217" s="118" t="s">
        <v>427</v>
      </c>
      <c r="P217" s="241">
        <v>11000</v>
      </c>
    </row>
    <row r="221" spans="2:16" ht="15.75" thickBot="1"/>
    <row r="222" spans="2:16" ht="28.5" customHeight="1">
      <c r="B222" s="431" t="s">
        <v>456</v>
      </c>
      <c r="C222" s="432"/>
      <c r="D222" s="432"/>
      <c r="E222" s="432"/>
      <c r="F222" s="432"/>
      <c r="G222" s="432"/>
      <c r="H222" s="432"/>
      <c r="I222" s="432"/>
      <c r="J222" s="432"/>
      <c r="K222" s="432"/>
      <c r="L222" s="432"/>
      <c r="M222" s="432"/>
      <c r="N222" s="432"/>
      <c r="O222" s="432"/>
      <c r="P222" s="433"/>
    </row>
    <row r="223" spans="2:16" ht="28.5" customHeight="1" thickBot="1">
      <c r="B223" s="610"/>
      <c r="C223" s="611"/>
      <c r="D223" s="611"/>
      <c r="E223" s="611"/>
      <c r="F223" s="611"/>
      <c r="G223" s="611"/>
      <c r="H223" s="611"/>
      <c r="I223" s="611"/>
      <c r="J223" s="611"/>
      <c r="K223" s="611"/>
      <c r="L223" s="611"/>
      <c r="M223" s="611"/>
      <c r="N223" s="611"/>
      <c r="O223" s="611"/>
      <c r="P223" s="612"/>
    </row>
    <row r="224" spans="2:16" ht="15.75" thickTop="1">
      <c r="B224" s="508" t="s">
        <v>27</v>
      </c>
      <c r="C224" s="508" t="s">
        <v>28</v>
      </c>
      <c r="D224" s="600" t="s">
        <v>20</v>
      </c>
      <c r="E224" s="601"/>
      <c r="F224" s="602"/>
      <c r="G224" s="602"/>
      <c r="H224" s="602"/>
      <c r="I224" s="602"/>
      <c r="J224" s="602"/>
      <c r="K224" s="602"/>
      <c r="L224" s="602"/>
      <c r="M224" s="602"/>
      <c r="N224" s="602"/>
      <c r="O224" s="602"/>
      <c r="P224" s="603"/>
    </row>
    <row r="225" spans="2:16" ht="15.75" thickBot="1">
      <c r="B225" s="509"/>
      <c r="C225" s="509"/>
      <c r="D225" s="511"/>
      <c r="E225" s="515"/>
      <c r="F225" s="516"/>
      <c r="G225" s="516"/>
      <c r="H225" s="516"/>
      <c r="I225" s="516"/>
      <c r="J225" s="516"/>
      <c r="K225" s="516"/>
      <c r="L225" s="516"/>
      <c r="M225" s="516"/>
      <c r="N225" s="516"/>
      <c r="O225" s="516"/>
      <c r="P225" s="517"/>
    </row>
    <row r="226" spans="2:16" ht="33" customHeight="1" thickTop="1">
      <c r="B226" s="509"/>
      <c r="C226" s="509"/>
      <c r="D226" s="518" t="s">
        <v>19</v>
      </c>
      <c r="E226" s="519" t="s">
        <v>25</v>
      </c>
      <c r="F226" s="520"/>
      <c r="G226" s="520"/>
      <c r="H226" s="520"/>
      <c r="I226" s="520"/>
      <c r="J226" s="520"/>
      <c r="K226" s="520"/>
      <c r="L226" s="520"/>
      <c r="M226" s="520"/>
      <c r="N226" s="520"/>
      <c r="O226" s="520"/>
      <c r="P226" s="521"/>
    </row>
    <row r="227" spans="2:16" ht="33" customHeight="1" thickBot="1">
      <c r="B227" s="509"/>
      <c r="C227" s="509"/>
      <c r="D227" s="511"/>
      <c r="E227" s="522"/>
      <c r="F227" s="523"/>
      <c r="G227" s="523"/>
      <c r="H227" s="523"/>
      <c r="I227" s="523"/>
      <c r="J227" s="523"/>
      <c r="K227" s="523"/>
      <c r="L227" s="523"/>
      <c r="M227" s="523"/>
      <c r="N227" s="523"/>
      <c r="O227" s="523"/>
      <c r="P227" s="524"/>
    </row>
    <row r="228" spans="2:16" ht="15.75" thickTop="1">
      <c r="B228" s="509"/>
      <c r="C228" s="509"/>
      <c r="D228" s="518" t="s">
        <v>24</v>
      </c>
      <c r="E228" s="519" t="s">
        <v>788</v>
      </c>
      <c r="F228" s="520"/>
      <c r="G228" s="520"/>
      <c r="H228" s="520"/>
      <c r="I228" s="520"/>
      <c r="J228" s="520"/>
      <c r="K228" s="520"/>
      <c r="L228" s="520"/>
      <c r="M228" s="520"/>
      <c r="N228" s="520"/>
      <c r="O228" s="520"/>
      <c r="P228" s="521"/>
    </row>
    <row r="229" spans="2:16" ht="15.75" thickBot="1">
      <c r="B229" s="509"/>
      <c r="C229" s="509"/>
      <c r="D229" s="511"/>
      <c r="E229" s="525"/>
      <c r="F229" s="526"/>
      <c r="G229" s="526"/>
      <c r="H229" s="526"/>
      <c r="I229" s="526"/>
      <c r="J229" s="526"/>
      <c r="K229" s="526"/>
      <c r="L229" s="526"/>
      <c r="M229" s="526"/>
      <c r="N229" s="526"/>
      <c r="O229" s="526"/>
      <c r="P229" s="527"/>
    </row>
    <row r="230" spans="2:16" ht="18" thickTop="1" thickBot="1">
      <c r="B230" s="509"/>
      <c r="C230" s="509"/>
      <c r="D230" s="528" t="s">
        <v>29</v>
      </c>
      <c r="E230" s="529"/>
      <c r="F230" s="529"/>
      <c r="G230" s="529"/>
      <c r="H230" s="529"/>
      <c r="I230" s="529"/>
      <c r="J230" s="530"/>
      <c r="K230" s="531" t="s">
        <v>30</v>
      </c>
      <c r="L230" s="529"/>
      <c r="M230" s="529"/>
      <c r="N230" s="530"/>
      <c r="O230" s="532" t="s">
        <v>31</v>
      </c>
      <c r="P230" s="533"/>
    </row>
    <row r="231" spans="2:16" ht="32.25" thickBot="1">
      <c r="B231" s="221" t="s">
        <v>14</v>
      </c>
      <c r="C231" s="221" t="s">
        <v>26</v>
      </c>
      <c r="D231" s="439" t="s">
        <v>23</v>
      </c>
      <c r="E231" s="439"/>
      <c r="F231" s="439"/>
      <c r="G231" s="221" t="s">
        <v>15</v>
      </c>
      <c r="H231" s="221" t="s">
        <v>16</v>
      </c>
      <c r="I231" s="221" t="s">
        <v>67</v>
      </c>
      <c r="J231" s="221" t="s">
        <v>17</v>
      </c>
      <c r="K231" s="145">
        <v>1</v>
      </c>
      <c r="L231" s="145">
        <v>2</v>
      </c>
      <c r="M231" s="145">
        <v>3</v>
      </c>
      <c r="N231" s="145">
        <v>4</v>
      </c>
      <c r="O231" s="221" t="s">
        <v>18</v>
      </c>
      <c r="P231" s="221" t="s">
        <v>22</v>
      </c>
    </row>
    <row r="232" spans="2:16" s="25" customFormat="1" ht="210">
      <c r="B232" s="299"/>
      <c r="C232" s="300"/>
      <c r="D232" s="604" t="s">
        <v>789</v>
      </c>
      <c r="E232" s="605"/>
      <c r="F232" s="606"/>
      <c r="G232" s="301" t="s">
        <v>795</v>
      </c>
      <c r="H232" s="302" t="s">
        <v>798</v>
      </c>
      <c r="I232" s="303" t="s">
        <v>805</v>
      </c>
      <c r="J232" s="304">
        <v>1000</v>
      </c>
      <c r="K232" s="304">
        <v>200</v>
      </c>
      <c r="L232" s="304">
        <v>300</v>
      </c>
      <c r="M232" s="304">
        <v>300</v>
      </c>
      <c r="N232" s="304">
        <v>200</v>
      </c>
      <c r="O232" s="301" t="s">
        <v>806</v>
      </c>
      <c r="P232" s="258">
        <v>100000</v>
      </c>
    </row>
    <row r="233" spans="2:16" s="53" customFormat="1" ht="90">
      <c r="B233" s="305"/>
      <c r="C233" s="306"/>
      <c r="D233" s="571" t="s">
        <v>790</v>
      </c>
      <c r="E233" s="572"/>
      <c r="F233" s="573"/>
      <c r="G233" s="231" t="s">
        <v>796</v>
      </c>
      <c r="H233" s="208" t="s">
        <v>799</v>
      </c>
      <c r="I233" s="307" t="s">
        <v>807</v>
      </c>
      <c r="J233" s="10">
        <v>200</v>
      </c>
      <c r="K233" s="10">
        <v>30</v>
      </c>
      <c r="L233" s="10">
        <v>70</v>
      </c>
      <c r="M233" s="10">
        <v>70</v>
      </c>
      <c r="N233" s="10">
        <v>30</v>
      </c>
      <c r="O233" s="233" t="s">
        <v>808</v>
      </c>
      <c r="P233" s="240">
        <v>100000</v>
      </c>
    </row>
    <row r="234" spans="2:16" s="25" customFormat="1" ht="45">
      <c r="B234" s="305"/>
      <c r="C234" s="306"/>
      <c r="D234" s="571" t="s">
        <v>791</v>
      </c>
      <c r="E234" s="572"/>
      <c r="F234" s="573"/>
      <c r="G234" s="214" t="s">
        <v>795</v>
      </c>
      <c r="H234" s="308" t="s">
        <v>800</v>
      </c>
      <c r="I234" s="307" t="s">
        <v>805</v>
      </c>
      <c r="J234" s="10">
        <f>SUM(K234:N234)</f>
        <v>230</v>
      </c>
      <c r="K234" s="10">
        <v>50</v>
      </c>
      <c r="L234" s="10">
        <v>60</v>
      </c>
      <c r="M234" s="10">
        <v>60</v>
      </c>
      <c r="N234" s="10">
        <v>60</v>
      </c>
      <c r="O234" s="214" t="s">
        <v>809</v>
      </c>
      <c r="P234" s="240">
        <v>200000</v>
      </c>
    </row>
    <row r="235" spans="2:16" s="25" customFormat="1" ht="75">
      <c r="B235" s="305"/>
      <c r="C235" s="306"/>
      <c r="D235" s="571" t="s">
        <v>822</v>
      </c>
      <c r="E235" s="572"/>
      <c r="F235" s="573"/>
      <c r="G235" s="214" t="s">
        <v>797</v>
      </c>
      <c r="H235" s="208" t="s">
        <v>801</v>
      </c>
      <c r="I235" s="307" t="s">
        <v>810</v>
      </c>
      <c r="J235" s="10">
        <v>120</v>
      </c>
      <c r="K235" s="10">
        <v>30</v>
      </c>
      <c r="L235" s="10">
        <v>30</v>
      </c>
      <c r="M235" s="10">
        <v>30</v>
      </c>
      <c r="N235" s="10">
        <v>30</v>
      </c>
      <c r="O235" s="214" t="s">
        <v>811</v>
      </c>
      <c r="P235" s="240">
        <v>100000</v>
      </c>
    </row>
    <row r="236" spans="2:16" s="25" customFormat="1" ht="150">
      <c r="B236" s="305"/>
      <c r="C236" s="306"/>
      <c r="D236" s="571" t="s">
        <v>792</v>
      </c>
      <c r="E236" s="572"/>
      <c r="F236" s="573"/>
      <c r="G236" s="214" t="s">
        <v>797</v>
      </c>
      <c r="H236" s="208" t="s">
        <v>802</v>
      </c>
      <c r="I236" s="307" t="s">
        <v>805</v>
      </c>
      <c r="J236" s="10">
        <v>120</v>
      </c>
      <c r="K236" s="10">
        <v>30</v>
      </c>
      <c r="L236" s="10">
        <v>30</v>
      </c>
      <c r="M236" s="10">
        <v>30</v>
      </c>
      <c r="N236" s="10">
        <v>30</v>
      </c>
      <c r="O236" s="214" t="s">
        <v>812</v>
      </c>
      <c r="P236" s="240">
        <v>100000</v>
      </c>
    </row>
    <row r="237" spans="2:16" s="25" customFormat="1" ht="120">
      <c r="B237" s="305"/>
      <c r="C237" s="306"/>
      <c r="D237" s="571" t="s">
        <v>793</v>
      </c>
      <c r="E237" s="572"/>
      <c r="F237" s="573"/>
      <c r="G237" s="214" t="s">
        <v>795</v>
      </c>
      <c r="H237" s="208" t="s">
        <v>803</v>
      </c>
      <c r="I237" s="307" t="s">
        <v>805</v>
      </c>
      <c r="J237" s="10">
        <v>120</v>
      </c>
      <c r="K237" s="10">
        <v>30</v>
      </c>
      <c r="L237" s="10">
        <v>30</v>
      </c>
      <c r="M237" s="10">
        <v>30</v>
      </c>
      <c r="N237" s="10">
        <v>30</v>
      </c>
      <c r="O237" s="214" t="s">
        <v>813</v>
      </c>
      <c r="P237" s="240">
        <v>140000</v>
      </c>
    </row>
    <row r="238" spans="2:16" s="25" customFormat="1" ht="60.75" thickBot="1">
      <c r="B238" s="176"/>
      <c r="C238" s="115"/>
      <c r="D238" s="574" t="s">
        <v>794</v>
      </c>
      <c r="E238" s="575"/>
      <c r="F238" s="576"/>
      <c r="G238" s="216" t="s">
        <v>795</v>
      </c>
      <c r="H238" s="217" t="s">
        <v>804</v>
      </c>
      <c r="I238" s="309" t="s">
        <v>814</v>
      </c>
      <c r="J238" s="134">
        <v>1000</v>
      </c>
      <c r="K238" s="134">
        <v>200</v>
      </c>
      <c r="L238" s="134">
        <v>300</v>
      </c>
      <c r="M238" s="134">
        <v>300</v>
      </c>
      <c r="N238" s="134">
        <v>200</v>
      </c>
      <c r="O238" s="216" t="s">
        <v>815</v>
      </c>
      <c r="P238" s="241">
        <v>200000</v>
      </c>
    </row>
    <row r="239" spans="2:16" ht="15.75" customHeight="1" thickBot="1">
      <c r="B239" s="424" t="s">
        <v>24</v>
      </c>
      <c r="C239" s="424"/>
      <c r="D239" s="425" t="s">
        <v>816</v>
      </c>
      <c r="E239" s="425"/>
      <c r="F239" s="425"/>
      <c r="G239" s="425"/>
      <c r="H239" s="425"/>
      <c r="I239" s="425"/>
      <c r="J239" s="425"/>
      <c r="K239" s="425"/>
      <c r="L239" s="425"/>
      <c r="M239" s="425"/>
      <c r="N239" s="425"/>
      <c r="O239" s="425"/>
      <c r="P239" s="425"/>
    </row>
    <row r="240" spans="2:16" ht="15.75" customHeight="1" thickBot="1">
      <c r="B240" s="424"/>
      <c r="C240" s="424"/>
      <c r="D240" s="425"/>
      <c r="E240" s="425"/>
      <c r="F240" s="425"/>
      <c r="G240" s="425"/>
      <c r="H240" s="425"/>
      <c r="I240" s="425"/>
      <c r="J240" s="425"/>
      <c r="K240" s="425"/>
      <c r="L240" s="425"/>
      <c r="M240" s="425"/>
      <c r="N240" s="425"/>
      <c r="O240" s="425"/>
      <c r="P240" s="425"/>
    </row>
    <row r="241" spans="1:16" ht="15.75" customHeight="1" thickBot="1">
      <c r="B241" s="424" t="s">
        <v>29</v>
      </c>
      <c r="C241" s="424"/>
      <c r="D241" s="424"/>
      <c r="E241" s="424"/>
      <c r="F241" s="424"/>
      <c r="G241" s="424"/>
      <c r="H241" s="424"/>
      <c r="I241" s="424"/>
      <c r="J241" s="424"/>
      <c r="K241" s="424" t="s">
        <v>30</v>
      </c>
      <c r="L241" s="424"/>
      <c r="M241" s="424"/>
      <c r="N241" s="424"/>
      <c r="O241" s="424" t="s">
        <v>31</v>
      </c>
      <c r="P241" s="424"/>
    </row>
    <row r="242" spans="1:16" ht="15.75" customHeight="1" thickBot="1">
      <c r="B242" s="221" t="s">
        <v>14</v>
      </c>
      <c r="C242" s="221" t="s">
        <v>26</v>
      </c>
      <c r="D242" s="439" t="s">
        <v>23</v>
      </c>
      <c r="E242" s="439"/>
      <c r="F242" s="439"/>
      <c r="G242" s="221" t="s">
        <v>642</v>
      </c>
      <c r="H242" s="221" t="s">
        <v>16</v>
      </c>
      <c r="I242" s="221" t="s">
        <v>67</v>
      </c>
      <c r="J242" s="221" t="s">
        <v>17</v>
      </c>
      <c r="K242" s="145">
        <v>1</v>
      </c>
      <c r="L242" s="145">
        <v>2</v>
      </c>
      <c r="M242" s="145">
        <v>3</v>
      </c>
      <c r="N242" s="145">
        <v>4</v>
      </c>
      <c r="O242" s="221" t="s">
        <v>18</v>
      </c>
      <c r="P242" s="221" t="s">
        <v>22</v>
      </c>
    </row>
    <row r="243" spans="1:16" s="27" customFormat="1" ht="99" customHeight="1" thickBot="1">
      <c r="B243" s="310"/>
      <c r="C243" s="311"/>
      <c r="D243" s="607" t="s">
        <v>817</v>
      </c>
      <c r="E243" s="608"/>
      <c r="F243" s="609"/>
      <c r="G243" s="312" t="s">
        <v>818</v>
      </c>
      <c r="H243" s="313" t="s">
        <v>819</v>
      </c>
      <c r="I243" s="313" t="s">
        <v>820</v>
      </c>
      <c r="J243" s="314">
        <v>880</v>
      </c>
      <c r="K243" s="314">
        <v>200</v>
      </c>
      <c r="L243" s="314">
        <v>240</v>
      </c>
      <c r="M243" s="314">
        <v>240</v>
      </c>
      <c r="N243" s="314">
        <v>200</v>
      </c>
      <c r="O243" s="312" t="s">
        <v>821</v>
      </c>
      <c r="P243" s="315">
        <v>200000</v>
      </c>
    </row>
    <row r="244" spans="1:16" ht="15.75" customHeight="1"/>
    <row r="245" spans="1:16" ht="15.75" customHeight="1"/>
    <row r="246" spans="1:16" ht="15.75" thickBot="1"/>
    <row r="247" spans="1:16" ht="15.75" thickBot="1">
      <c r="B247" s="472" t="s">
        <v>155</v>
      </c>
      <c r="C247" s="472"/>
      <c r="D247" s="472"/>
      <c r="E247" s="472"/>
      <c r="F247" s="472"/>
      <c r="G247" s="472"/>
      <c r="H247" s="472"/>
      <c r="I247" s="472"/>
      <c r="J247" s="472"/>
      <c r="K247" s="472"/>
      <c r="L247" s="472"/>
      <c r="M247" s="472"/>
      <c r="N247" s="472"/>
      <c r="O247" s="472"/>
      <c r="P247" s="472"/>
    </row>
    <row r="248" spans="1:16" ht="15.75" thickBot="1">
      <c r="B248" s="472"/>
      <c r="C248" s="472"/>
      <c r="D248" s="472"/>
      <c r="E248" s="472"/>
      <c r="F248" s="472"/>
      <c r="G248" s="472"/>
      <c r="H248" s="472"/>
      <c r="I248" s="472"/>
      <c r="J248" s="472"/>
      <c r="K248" s="472"/>
      <c r="L248" s="472"/>
      <c r="M248" s="472"/>
      <c r="N248" s="472"/>
      <c r="O248" s="472"/>
      <c r="P248" s="472"/>
    </row>
    <row r="249" spans="1:16" ht="27" thickBot="1">
      <c r="B249" s="5"/>
      <c r="C249" s="5"/>
      <c r="D249" s="5"/>
      <c r="E249" s="5"/>
      <c r="F249" s="5"/>
      <c r="G249" s="5"/>
      <c r="H249" s="5"/>
      <c r="I249" s="35"/>
      <c r="J249" s="5"/>
      <c r="K249" s="5"/>
      <c r="L249" s="5"/>
      <c r="M249" s="5"/>
      <c r="N249" s="5"/>
      <c r="O249" s="5"/>
      <c r="P249" s="5"/>
    </row>
    <row r="250" spans="1:16" ht="15.75" thickBot="1">
      <c r="B250" s="472" t="s">
        <v>156</v>
      </c>
      <c r="C250" s="472"/>
      <c r="D250" s="472"/>
      <c r="E250" s="472"/>
      <c r="F250" s="472"/>
      <c r="G250" s="472"/>
      <c r="H250" s="472"/>
      <c r="I250" s="472"/>
      <c r="J250" s="472"/>
      <c r="K250" s="472"/>
      <c r="L250" s="472"/>
      <c r="M250" s="472"/>
      <c r="N250" s="472"/>
      <c r="O250" s="472"/>
      <c r="P250" s="472"/>
    </row>
    <row r="251" spans="1:16" ht="15.75" thickBot="1">
      <c r="B251" s="472"/>
      <c r="C251" s="472"/>
      <c r="D251" s="472"/>
      <c r="E251" s="472"/>
      <c r="F251" s="472"/>
      <c r="G251" s="472"/>
      <c r="H251" s="472"/>
      <c r="I251" s="472"/>
      <c r="J251" s="472"/>
      <c r="K251" s="472"/>
      <c r="L251" s="472"/>
      <c r="M251" s="472"/>
      <c r="N251" s="472"/>
      <c r="O251" s="472"/>
      <c r="P251" s="472"/>
    </row>
    <row r="252" spans="1:16" ht="15.75" thickBot="1">
      <c r="A252" s="2"/>
      <c r="B252" s="437" t="s">
        <v>27</v>
      </c>
      <c r="C252" s="437" t="s">
        <v>28</v>
      </c>
      <c r="D252" s="443" t="s">
        <v>20</v>
      </c>
      <c r="E252" s="443" t="s">
        <v>1029</v>
      </c>
      <c r="F252" s="443"/>
      <c r="G252" s="443"/>
      <c r="H252" s="443"/>
      <c r="I252" s="443"/>
      <c r="J252" s="443"/>
      <c r="K252" s="443"/>
      <c r="L252" s="443"/>
      <c r="M252" s="443"/>
      <c r="N252" s="443"/>
      <c r="O252" s="443"/>
      <c r="P252" s="443"/>
    </row>
    <row r="253" spans="1:16" ht="15.75" thickBot="1">
      <c r="A253" s="2"/>
      <c r="B253" s="437"/>
      <c r="C253" s="437"/>
      <c r="D253" s="443"/>
      <c r="E253" s="443"/>
      <c r="F253" s="443"/>
      <c r="G253" s="443"/>
      <c r="H253" s="443"/>
      <c r="I253" s="443"/>
      <c r="J253" s="443"/>
      <c r="K253" s="443"/>
      <c r="L253" s="443"/>
      <c r="M253" s="443"/>
      <c r="N253" s="443"/>
      <c r="O253" s="443"/>
      <c r="P253" s="443"/>
    </row>
    <row r="254" spans="1:16" ht="32.25" customHeight="1" thickBot="1">
      <c r="A254" s="2"/>
      <c r="B254" s="437"/>
      <c r="C254" s="437"/>
      <c r="D254" s="443" t="s">
        <v>19</v>
      </c>
      <c r="E254" s="425" t="s">
        <v>1357</v>
      </c>
      <c r="F254" s="425"/>
      <c r="G254" s="425"/>
      <c r="H254" s="425"/>
      <c r="I254" s="425"/>
      <c r="J254" s="425"/>
      <c r="K254" s="425"/>
      <c r="L254" s="425"/>
      <c r="M254" s="425"/>
      <c r="N254" s="425"/>
      <c r="O254" s="425"/>
      <c r="P254" s="425"/>
    </row>
    <row r="255" spans="1:16" ht="38.25" customHeight="1" thickBot="1">
      <c r="A255" s="2"/>
      <c r="B255" s="437"/>
      <c r="C255" s="437"/>
      <c r="D255" s="443"/>
      <c r="E255" s="425"/>
      <c r="F255" s="425"/>
      <c r="G255" s="425"/>
      <c r="H255" s="425"/>
      <c r="I255" s="425"/>
      <c r="J255" s="425"/>
      <c r="K255" s="425"/>
      <c r="L255" s="425"/>
      <c r="M255" s="425"/>
      <c r="N255" s="425"/>
      <c r="O255" s="425"/>
      <c r="P255" s="425"/>
    </row>
    <row r="256" spans="1:16" ht="15.75" thickBot="1">
      <c r="A256" s="2"/>
      <c r="B256" s="437"/>
      <c r="C256" s="437"/>
      <c r="D256" s="443" t="s">
        <v>24</v>
      </c>
      <c r="E256" s="425" t="s">
        <v>1027</v>
      </c>
      <c r="F256" s="425"/>
      <c r="G256" s="425"/>
      <c r="H256" s="425"/>
      <c r="I256" s="425"/>
      <c r="J256" s="425"/>
      <c r="K256" s="425"/>
      <c r="L256" s="425"/>
      <c r="M256" s="425"/>
      <c r="N256" s="425"/>
      <c r="O256" s="425"/>
      <c r="P256" s="425"/>
    </row>
    <row r="257" spans="1:16" ht="15.75" thickBot="1">
      <c r="A257" s="2"/>
      <c r="B257" s="437"/>
      <c r="C257" s="437"/>
      <c r="D257" s="443"/>
      <c r="E257" s="425"/>
      <c r="F257" s="425"/>
      <c r="G257" s="425"/>
      <c r="H257" s="425"/>
      <c r="I257" s="425"/>
      <c r="J257" s="425"/>
      <c r="K257" s="425"/>
      <c r="L257" s="425"/>
      <c r="M257" s="425"/>
      <c r="N257" s="425"/>
      <c r="O257" s="425"/>
      <c r="P257" s="425"/>
    </row>
    <row r="258" spans="1:16" ht="17.25" thickBot="1">
      <c r="A258" s="2"/>
      <c r="B258" s="437"/>
      <c r="C258" s="437"/>
      <c r="D258" s="424" t="s">
        <v>29</v>
      </c>
      <c r="E258" s="424"/>
      <c r="F258" s="424"/>
      <c r="G258" s="424"/>
      <c r="H258" s="424"/>
      <c r="I258" s="424"/>
      <c r="J258" s="424"/>
      <c r="K258" s="424" t="s">
        <v>30</v>
      </c>
      <c r="L258" s="424"/>
      <c r="M258" s="424"/>
      <c r="N258" s="424"/>
      <c r="O258" s="424" t="s">
        <v>31</v>
      </c>
      <c r="P258" s="424"/>
    </row>
    <row r="259" spans="1:16" ht="32.25" thickBot="1">
      <c r="A259" s="2"/>
      <c r="B259" s="221" t="s">
        <v>14</v>
      </c>
      <c r="C259" s="221" t="s">
        <v>26</v>
      </c>
      <c r="D259" s="439" t="s">
        <v>23</v>
      </c>
      <c r="E259" s="439"/>
      <c r="F259" s="439"/>
      <c r="G259" s="221" t="s">
        <v>642</v>
      </c>
      <c r="H259" s="221" t="s">
        <v>16</v>
      </c>
      <c r="I259" s="221" t="s">
        <v>67</v>
      </c>
      <c r="J259" s="221" t="s">
        <v>17</v>
      </c>
      <c r="K259" s="145">
        <v>1</v>
      </c>
      <c r="L259" s="145">
        <v>2</v>
      </c>
      <c r="M259" s="145">
        <v>3</v>
      </c>
      <c r="N259" s="145">
        <v>4</v>
      </c>
      <c r="O259" s="221" t="s">
        <v>18</v>
      </c>
      <c r="P259" s="221" t="s">
        <v>22</v>
      </c>
    </row>
    <row r="260" spans="1:16" s="25" customFormat="1" ht="48" customHeight="1">
      <c r="A260" s="174"/>
      <c r="B260" s="173" t="s">
        <v>1237</v>
      </c>
      <c r="C260" s="495" t="s">
        <v>1012</v>
      </c>
      <c r="D260" s="474" t="s">
        <v>648</v>
      </c>
      <c r="E260" s="474"/>
      <c r="F260" s="474"/>
      <c r="G260" s="150"/>
      <c r="H260" s="105" t="s">
        <v>192</v>
      </c>
      <c r="I260" s="96" t="s">
        <v>68</v>
      </c>
      <c r="J260" s="235">
        <v>4</v>
      </c>
      <c r="K260" s="235">
        <v>1</v>
      </c>
      <c r="L260" s="235">
        <v>1</v>
      </c>
      <c r="M260" s="235">
        <v>1</v>
      </c>
      <c r="N260" s="235">
        <v>1</v>
      </c>
      <c r="O260" s="116" t="s">
        <v>667</v>
      </c>
      <c r="P260" s="245">
        <v>24000</v>
      </c>
    </row>
    <row r="261" spans="1:16" s="25" customFormat="1" ht="48" customHeight="1">
      <c r="A261" s="174"/>
      <c r="B261" s="173" t="s">
        <v>1238</v>
      </c>
      <c r="C261" s="496"/>
      <c r="D261" s="449" t="s">
        <v>649</v>
      </c>
      <c r="E261" s="449"/>
      <c r="F261" s="449"/>
      <c r="G261" s="20"/>
      <c r="H261" s="81" t="s">
        <v>192</v>
      </c>
      <c r="I261" s="28" t="s">
        <v>68</v>
      </c>
      <c r="J261" s="16">
        <v>2</v>
      </c>
      <c r="K261" s="16">
        <v>0</v>
      </c>
      <c r="L261" s="16">
        <v>1</v>
      </c>
      <c r="M261" s="16">
        <v>1</v>
      </c>
      <c r="N261" s="16">
        <v>0</v>
      </c>
      <c r="O261" s="76" t="s">
        <v>667</v>
      </c>
      <c r="P261" s="240">
        <v>8000</v>
      </c>
    </row>
    <row r="262" spans="1:16" s="25" customFormat="1" ht="48" customHeight="1">
      <c r="A262" s="174"/>
      <c r="B262" s="173" t="s">
        <v>1239</v>
      </c>
      <c r="C262" s="496"/>
      <c r="D262" s="449" t="s">
        <v>650</v>
      </c>
      <c r="E262" s="449"/>
      <c r="F262" s="449"/>
      <c r="G262" s="20"/>
      <c r="H262" s="81" t="s">
        <v>192</v>
      </c>
      <c r="I262" s="28" t="s">
        <v>68</v>
      </c>
      <c r="J262" s="16">
        <v>2</v>
      </c>
      <c r="K262" s="16">
        <v>1</v>
      </c>
      <c r="L262" s="16">
        <v>0</v>
      </c>
      <c r="M262" s="16">
        <v>1</v>
      </c>
      <c r="N262" s="16">
        <v>0</v>
      </c>
      <c r="O262" s="76" t="s">
        <v>667</v>
      </c>
      <c r="P262" s="240">
        <v>8000</v>
      </c>
    </row>
    <row r="263" spans="1:16" s="25" customFormat="1" ht="48" customHeight="1">
      <c r="A263" s="174"/>
      <c r="B263" s="173" t="s">
        <v>1240</v>
      </c>
      <c r="C263" s="496"/>
      <c r="D263" s="449" t="s">
        <v>651</v>
      </c>
      <c r="E263" s="449"/>
      <c r="F263" s="449"/>
      <c r="G263" s="20"/>
      <c r="H263" s="81" t="s">
        <v>192</v>
      </c>
      <c r="I263" s="28" t="s">
        <v>68</v>
      </c>
      <c r="J263" s="16">
        <v>1</v>
      </c>
      <c r="K263" s="16">
        <v>0</v>
      </c>
      <c r="L263" s="16">
        <v>1</v>
      </c>
      <c r="M263" s="16">
        <v>0</v>
      </c>
      <c r="N263" s="16">
        <v>0</v>
      </c>
      <c r="O263" s="76" t="s">
        <v>667</v>
      </c>
      <c r="P263" s="240">
        <v>4000</v>
      </c>
    </row>
    <row r="264" spans="1:16" s="25" customFormat="1" ht="48" customHeight="1">
      <c r="A264" s="174"/>
      <c r="B264" s="173" t="s">
        <v>1241</v>
      </c>
      <c r="C264" s="496"/>
      <c r="D264" s="449" t="s">
        <v>652</v>
      </c>
      <c r="E264" s="449"/>
      <c r="F264" s="449"/>
      <c r="G264" s="20"/>
      <c r="H264" s="81" t="s">
        <v>192</v>
      </c>
      <c r="I264" s="28" t="s">
        <v>68</v>
      </c>
      <c r="J264" s="16">
        <v>2</v>
      </c>
      <c r="K264" s="16">
        <v>0</v>
      </c>
      <c r="L264" s="16">
        <v>1</v>
      </c>
      <c r="M264" s="16">
        <v>0</v>
      </c>
      <c r="N264" s="16">
        <v>1</v>
      </c>
      <c r="O264" s="76" t="s">
        <v>667</v>
      </c>
      <c r="P264" s="240">
        <v>24000</v>
      </c>
    </row>
    <row r="265" spans="1:16" s="391" customFormat="1" ht="48" customHeight="1">
      <c r="A265" s="386"/>
      <c r="B265" s="387" t="s">
        <v>1242</v>
      </c>
      <c r="C265" s="496"/>
      <c r="D265" s="567" t="s">
        <v>653</v>
      </c>
      <c r="E265" s="567"/>
      <c r="F265" s="567"/>
      <c r="G265" s="388"/>
      <c r="H265" s="366" t="s">
        <v>192</v>
      </c>
      <c r="I265" s="389" t="s">
        <v>68</v>
      </c>
      <c r="J265" s="390">
        <v>0</v>
      </c>
      <c r="K265" s="390">
        <v>0</v>
      </c>
      <c r="L265" s="390">
        <v>0</v>
      </c>
      <c r="M265" s="390">
        <v>0</v>
      </c>
      <c r="N265" s="390">
        <v>0</v>
      </c>
      <c r="O265" s="385" t="s">
        <v>667</v>
      </c>
      <c r="P265" s="369">
        <v>8000</v>
      </c>
    </row>
    <row r="266" spans="1:16" s="25" customFormat="1" ht="48" customHeight="1">
      <c r="A266" s="174"/>
      <c r="B266" s="173" t="s">
        <v>1243</v>
      </c>
      <c r="C266" s="496"/>
      <c r="D266" s="449" t="s">
        <v>654</v>
      </c>
      <c r="E266" s="449"/>
      <c r="F266" s="449"/>
      <c r="G266" s="20"/>
      <c r="H266" s="81" t="s">
        <v>192</v>
      </c>
      <c r="I266" s="28" t="s">
        <v>68</v>
      </c>
      <c r="J266" s="16">
        <v>2</v>
      </c>
      <c r="K266" s="16">
        <v>1</v>
      </c>
      <c r="L266" s="16">
        <v>1</v>
      </c>
      <c r="M266" s="16">
        <v>0</v>
      </c>
      <c r="N266" s="16">
        <v>0</v>
      </c>
      <c r="O266" s="76" t="s">
        <v>667</v>
      </c>
      <c r="P266" s="240">
        <v>16000</v>
      </c>
    </row>
    <row r="267" spans="1:16" s="25" customFormat="1" ht="48" customHeight="1">
      <c r="A267" s="174"/>
      <c r="B267" s="173" t="s">
        <v>1244</v>
      </c>
      <c r="C267" s="496"/>
      <c r="D267" s="449" t="s">
        <v>1065</v>
      </c>
      <c r="E267" s="449"/>
      <c r="F267" s="449"/>
      <c r="G267" s="20"/>
      <c r="H267" s="81" t="s">
        <v>192</v>
      </c>
      <c r="I267" s="28" t="s">
        <v>68</v>
      </c>
      <c r="J267" s="16">
        <v>2</v>
      </c>
      <c r="K267" s="16">
        <v>1</v>
      </c>
      <c r="L267" s="16">
        <v>1</v>
      </c>
      <c r="M267" s="16">
        <v>0</v>
      </c>
      <c r="N267" s="16">
        <v>0</v>
      </c>
      <c r="O267" s="76" t="s">
        <v>667</v>
      </c>
      <c r="P267" s="240">
        <v>16000</v>
      </c>
    </row>
    <row r="268" spans="1:16" s="25" customFormat="1" ht="48" customHeight="1">
      <c r="A268" s="174"/>
      <c r="B268" s="173" t="s">
        <v>1245</v>
      </c>
      <c r="C268" s="496"/>
      <c r="D268" s="449" t="s">
        <v>655</v>
      </c>
      <c r="E268" s="449"/>
      <c r="F268" s="449"/>
      <c r="G268" s="20"/>
      <c r="H268" s="81" t="s">
        <v>192</v>
      </c>
      <c r="I268" s="28" t="s">
        <v>68</v>
      </c>
      <c r="J268" s="16">
        <v>2</v>
      </c>
      <c r="K268" s="16">
        <v>0</v>
      </c>
      <c r="L268" s="16">
        <v>1</v>
      </c>
      <c r="M268" s="16">
        <v>1</v>
      </c>
      <c r="N268" s="16">
        <v>0</v>
      </c>
      <c r="O268" s="76" t="s">
        <v>667</v>
      </c>
      <c r="P268" s="240">
        <v>4000</v>
      </c>
    </row>
    <row r="269" spans="1:16" s="53" customFormat="1" ht="48" customHeight="1">
      <c r="A269" s="175"/>
      <c r="B269" s="173" t="s">
        <v>1246</v>
      </c>
      <c r="C269" s="496"/>
      <c r="D269" s="422" t="s">
        <v>656</v>
      </c>
      <c r="E269" s="422"/>
      <c r="F269" s="422"/>
      <c r="G269" s="62"/>
      <c r="H269" s="30" t="s">
        <v>113</v>
      </c>
      <c r="I269" s="52" t="s">
        <v>118</v>
      </c>
      <c r="J269" s="31">
        <v>2</v>
      </c>
      <c r="K269" s="31">
        <v>0</v>
      </c>
      <c r="L269" s="31">
        <v>1</v>
      </c>
      <c r="M269" s="31">
        <v>0</v>
      </c>
      <c r="N269" s="31">
        <v>1</v>
      </c>
      <c r="O269" s="177" t="s">
        <v>668</v>
      </c>
      <c r="P269" s="240">
        <v>16000</v>
      </c>
    </row>
    <row r="270" spans="1:16" s="53" customFormat="1" ht="48" customHeight="1">
      <c r="A270" s="175"/>
      <c r="B270" s="173" t="s">
        <v>1247</v>
      </c>
      <c r="C270" s="496"/>
      <c r="D270" s="422" t="s">
        <v>1058</v>
      </c>
      <c r="E270" s="422"/>
      <c r="F270" s="422"/>
      <c r="G270" s="62"/>
      <c r="H270" s="30" t="s">
        <v>120</v>
      </c>
      <c r="I270" s="52" t="s">
        <v>70</v>
      </c>
      <c r="J270" s="31">
        <v>10</v>
      </c>
      <c r="K270" s="31">
        <v>3</v>
      </c>
      <c r="L270" s="31">
        <v>3</v>
      </c>
      <c r="M270" s="31">
        <v>2</v>
      </c>
      <c r="N270" s="31">
        <v>2</v>
      </c>
      <c r="O270" s="177" t="s">
        <v>669</v>
      </c>
      <c r="P270" s="240">
        <v>35000</v>
      </c>
    </row>
    <row r="271" spans="1:16" s="53" customFormat="1" ht="65.25" customHeight="1">
      <c r="A271" s="175"/>
      <c r="B271" s="173" t="s">
        <v>1248</v>
      </c>
      <c r="C271" s="496"/>
      <c r="D271" s="422" t="s">
        <v>657</v>
      </c>
      <c r="E271" s="422"/>
      <c r="F271" s="422"/>
      <c r="G271" s="62"/>
      <c r="H271" s="30" t="s">
        <v>120</v>
      </c>
      <c r="I271" s="52" t="s">
        <v>70</v>
      </c>
      <c r="J271" s="31">
        <v>3</v>
      </c>
      <c r="K271" s="31">
        <v>1</v>
      </c>
      <c r="L271" s="31">
        <v>1</v>
      </c>
      <c r="M271" s="31">
        <v>0</v>
      </c>
      <c r="N271" s="31">
        <v>1</v>
      </c>
      <c r="O271" s="177" t="s">
        <v>670</v>
      </c>
      <c r="P271" s="240">
        <v>25000</v>
      </c>
    </row>
    <row r="272" spans="1:16" s="53" customFormat="1" ht="63.75" customHeight="1">
      <c r="A272" s="175"/>
      <c r="B272" s="173" t="s">
        <v>1249</v>
      </c>
      <c r="C272" s="496"/>
      <c r="D272" s="422" t="s">
        <v>1066</v>
      </c>
      <c r="E272" s="422"/>
      <c r="F272" s="422"/>
      <c r="G272" s="62"/>
      <c r="H272" s="30" t="s">
        <v>120</v>
      </c>
      <c r="I272" s="52" t="s">
        <v>70</v>
      </c>
      <c r="J272" s="31">
        <v>1</v>
      </c>
      <c r="K272" s="31">
        <v>0</v>
      </c>
      <c r="L272" s="31">
        <v>0</v>
      </c>
      <c r="M272" s="31">
        <v>0</v>
      </c>
      <c r="N272" s="31">
        <v>1</v>
      </c>
      <c r="O272" s="177" t="s">
        <v>671</v>
      </c>
      <c r="P272" s="240">
        <v>12000</v>
      </c>
    </row>
    <row r="273" spans="1:16" s="53" customFormat="1" ht="48" customHeight="1">
      <c r="A273" s="175"/>
      <c r="B273" s="173" t="s">
        <v>1250</v>
      </c>
      <c r="C273" s="496"/>
      <c r="D273" s="422" t="s">
        <v>658</v>
      </c>
      <c r="E273" s="422"/>
      <c r="F273" s="422"/>
      <c r="G273" s="62"/>
      <c r="H273" s="30" t="s">
        <v>113</v>
      </c>
      <c r="I273" s="52" t="s">
        <v>118</v>
      </c>
      <c r="J273" s="31">
        <v>1</v>
      </c>
      <c r="K273" s="31">
        <v>0</v>
      </c>
      <c r="L273" s="31">
        <v>0</v>
      </c>
      <c r="M273" s="31">
        <v>1</v>
      </c>
      <c r="N273" s="31">
        <v>0</v>
      </c>
      <c r="O273" s="177" t="s">
        <v>672</v>
      </c>
      <c r="P273" s="240">
        <v>8000</v>
      </c>
    </row>
    <row r="274" spans="1:16" s="53" customFormat="1" ht="48" customHeight="1">
      <c r="A274" s="175"/>
      <c r="B274" s="173" t="s">
        <v>1251</v>
      </c>
      <c r="C274" s="496"/>
      <c r="D274" s="422" t="s">
        <v>659</v>
      </c>
      <c r="E274" s="422"/>
      <c r="F274" s="422"/>
      <c r="G274" s="62"/>
      <c r="H274" s="30" t="s">
        <v>113</v>
      </c>
      <c r="I274" s="52" t="s">
        <v>118</v>
      </c>
      <c r="J274" s="31">
        <v>1</v>
      </c>
      <c r="K274" s="31">
        <v>0</v>
      </c>
      <c r="L274" s="31">
        <v>1</v>
      </c>
      <c r="M274" s="31">
        <v>0</v>
      </c>
      <c r="N274" s="31">
        <v>0</v>
      </c>
      <c r="O274" s="177" t="s">
        <v>673</v>
      </c>
      <c r="P274" s="240">
        <v>64000</v>
      </c>
    </row>
    <row r="275" spans="1:16" s="53" customFormat="1" ht="48" customHeight="1">
      <c r="A275" s="175"/>
      <c r="B275" s="173" t="s">
        <v>1252</v>
      </c>
      <c r="C275" s="496"/>
      <c r="D275" s="422" t="s">
        <v>1061</v>
      </c>
      <c r="E275" s="422"/>
      <c r="F275" s="422"/>
      <c r="G275" s="62"/>
      <c r="H275" s="30" t="s">
        <v>120</v>
      </c>
      <c r="I275" s="52" t="s">
        <v>70</v>
      </c>
      <c r="J275" s="31">
        <v>3</v>
      </c>
      <c r="K275" s="31">
        <v>0</v>
      </c>
      <c r="L275" s="31">
        <v>1</v>
      </c>
      <c r="M275" s="31">
        <v>1</v>
      </c>
      <c r="N275" s="31">
        <v>1</v>
      </c>
      <c r="O275" s="177" t="s">
        <v>674</v>
      </c>
      <c r="P275" s="240">
        <v>16000</v>
      </c>
    </row>
    <row r="276" spans="1:16" s="53" customFormat="1" ht="48" customHeight="1">
      <c r="A276" s="175"/>
      <c r="B276" s="173" t="s">
        <v>1253</v>
      </c>
      <c r="C276" s="496"/>
      <c r="D276" s="422" t="s">
        <v>1391</v>
      </c>
      <c r="E276" s="422"/>
      <c r="F276" s="422"/>
      <c r="G276" s="62"/>
      <c r="H276" s="30" t="s">
        <v>120</v>
      </c>
      <c r="I276" s="52" t="s">
        <v>70</v>
      </c>
      <c r="J276" s="31">
        <v>26</v>
      </c>
      <c r="K276" s="31">
        <v>8</v>
      </c>
      <c r="L276" s="31">
        <v>8</v>
      </c>
      <c r="M276" s="31">
        <v>6</v>
      </c>
      <c r="N276" s="31">
        <v>4</v>
      </c>
      <c r="O276" s="177" t="s">
        <v>673</v>
      </c>
      <c r="P276" s="240">
        <v>45000</v>
      </c>
    </row>
    <row r="277" spans="1:16" s="391" customFormat="1" ht="63" customHeight="1">
      <c r="A277" s="386"/>
      <c r="B277" s="387" t="s">
        <v>1254</v>
      </c>
      <c r="C277" s="496"/>
      <c r="D277" s="567" t="s">
        <v>660</v>
      </c>
      <c r="E277" s="567"/>
      <c r="F277" s="567"/>
      <c r="G277" s="388"/>
      <c r="H277" s="366" t="s">
        <v>120</v>
      </c>
      <c r="I277" s="389" t="s">
        <v>70</v>
      </c>
      <c r="J277" s="390">
        <v>0</v>
      </c>
      <c r="K277" s="390">
        <v>0</v>
      </c>
      <c r="L277" s="390">
        <v>0</v>
      </c>
      <c r="M277" s="390">
        <v>0</v>
      </c>
      <c r="N277" s="390">
        <v>0</v>
      </c>
      <c r="O277" s="385" t="s">
        <v>674</v>
      </c>
      <c r="P277" s="369">
        <v>16000</v>
      </c>
    </row>
    <row r="278" spans="1:16" s="53" customFormat="1" ht="48" customHeight="1">
      <c r="A278" s="175"/>
      <c r="B278" s="173" t="s">
        <v>1255</v>
      </c>
      <c r="C278" s="496"/>
      <c r="D278" s="422" t="s">
        <v>661</v>
      </c>
      <c r="E278" s="422"/>
      <c r="F278" s="422"/>
      <c r="G278" s="62"/>
      <c r="H278" s="30" t="s">
        <v>120</v>
      </c>
      <c r="I278" s="52" t="s">
        <v>70</v>
      </c>
      <c r="J278" s="31">
        <v>1</v>
      </c>
      <c r="K278" s="31">
        <v>0</v>
      </c>
      <c r="L278" s="31">
        <v>0</v>
      </c>
      <c r="M278" s="31">
        <v>1</v>
      </c>
      <c r="N278" s="31">
        <v>0</v>
      </c>
      <c r="O278" s="177" t="s">
        <v>675</v>
      </c>
      <c r="P278" s="240">
        <v>20000</v>
      </c>
    </row>
    <row r="279" spans="1:16" s="53" customFormat="1" ht="48" customHeight="1">
      <c r="A279" s="175"/>
      <c r="B279" s="173" t="s">
        <v>1256</v>
      </c>
      <c r="C279" s="496"/>
      <c r="D279" s="422" t="s">
        <v>662</v>
      </c>
      <c r="E279" s="422"/>
      <c r="F279" s="422"/>
      <c r="G279" s="62"/>
      <c r="H279" s="30" t="s">
        <v>120</v>
      </c>
      <c r="I279" s="52" t="s">
        <v>70</v>
      </c>
      <c r="J279" s="31">
        <v>2</v>
      </c>
      <c r="K279" s="31">
        <v>0</v>
      </c>
      <c r="L279" s="31">
        <v>1</v>
      </c>
      <c r="M279" s="31">
        <v>0</v>
      </c>
      <c r="N279" s="31">
        <v>1</v>
      </c>
      <c r="O279" s="177" t="s">
        <v>671</v>
      </c>
      <c r="P279" s="240">
        <v>20000</v>
      </c>
    </row>
    <row r="280" spans="1:16" s="391" customFormat="1" ht="48" customHeight="1">
      <c r="A280" s="386"/>
      <c r="B280" s="387" t="s">
        <v>1257</v>
      </c>
      <c r="C280" s="496"/>
      <c r="D280" s="567" t="s">
        <v>663</v>
      </c>
      <c r="E280" s="567"/>
      <c r="F280" s="567"/>
      <c r="G280" s="388"/>
      <c r="H280" s="366" t="s">
        <v>113</v>
      </c>
      <c r="I280" s="389" t="s">
        <v>707</v>
      </c>
      <c r="J280" s="390">
        <v>0</v>
      </c>
      <c r="K280" s="390">
        <v>0</v>
      </c>
      <c r="L280" s="390">
        <v>0</v>
      </c>
      <c r="M280" s="390">
        <v>0</v>
      </c>
      <c r="N280" s="390">
        <v>0</v>
      </c>
      <c r="O280" s="385" t="s">
        <v>676</v>
      </c>
      <c r="P280" s="369">
        <v>5000</v>
      </c>
    </row>
    <row r="281" spans="1:16" s="391" customFormat="1" ht="48" customHeight="1">
      <c r="A281" s="386"/>
      <c r="B281" s="387" t="s">
        <v>1258</v>
      </c>
      <c r="C281" s="496"/>
      <c r="D281" s="567" t="s">
        <v>708</v>
      </c>
      <c r="E281" s="567"/>
      <c r="F281" s="567"/>
      <c r="G281" s="388"/>
      <c r="H281" s="366" t="s">
        <v>113</v>
      </c>
      <c r="I281" s="392" t="s">
        <v>146</v>
      </c>
      <c r="J281" s="390">
        <v>0</v>
      </c>
      <c r="K281" s="390">
        <v>0</v>
      </c>
      <c r="L281" s="390">
        <v>0</v>
      </c>
      <c r="M281" s="390">
        <v>0</v>
      </c>
      <c r="N281" s="390">
        <v>0</v>
      </c>
      <c r="O281" s="385" t="s">
        <v>676</v>
      </c>
      <c r="P281" s="369">
        <v>5000</v>
      </c>
    </row>
    <row r="282" spans="1:16" s="53" customFormat="1" ht="62.25" customHeight="1">
      <c r="A282" s="175"/>
      <c r="B282" s="173" t="s">
        <v>1259</v>
      </c>
      <c r="C282" s="496"/>
      <c r="D282" s="422" t="s">
        <v>664</v>
      </c>
      <c r="E282" s="422"/>
      <c r="F282" s="422"/>
      <c r="G282" s="62"/>
      <c r="H282" s="30" t="s">
        <v>120</v>
      </c>
      <c r="I282" s="63" t="s">
        <v>709</v>
      </c>
      <c r="J282" s="31">
        <v>2</v>
      </c>
      <c r="K282" s="31">
        <v>0</v>
      </c>
      <c r="L282" s="31">
        <v>1</v>
      </c>
      <c r="M282" s="31">
        <v>0</v>
      </c>
      <c r="N282" s="31">
        <v>1</v>
      </c>
      <c r="O282" s="177" t="s">
        <v>677</v>
      </c>
      <c r="P282" s="240">
        <v>10000</v>
      </c>
    </row>
    <row r="283" spans="1:16" s="53" customFormat="1" ht="59.25" customHeight="1">
      <c r="A283" s="175"/>
      <c r="B283" s="173" t="s">
        <v>1260</v>
      </c>
      <c r="C283" s="496"/>
      <c r="D283" s="422" t="s">
        <v>665</v>
      </c>
      <c r="E283" s="422"/>
      <c r="F283" s="422"/>
      <c r="G283" s="62"/>
      <c r="H283" s="30" t="s">
        <v>120</v>
      </c>
      <c r="I283" s="63" t="s">
        <v>711</v>
      </c>
      <c r="J283" s="31">
        <v>4</v>
      </c>
      <c r="K283" s="31">
        <v>1</v>
      </c>
      <c r="L283" s="31">
        <v>1</v>
      </c>
      <c r="M283" s="31">
        <v>1</v>
      </c>
      <c r="N283" s="31">
        <v>1</v>
      </c>
      <c r="O283" s="177" t="s">
        <v>678</v>
      </c>
      <c r="P283" s="240">
        <v>8000</v>
      </c>
    </row>
    <row r="284" spans="1:16" s="53" customFormat="1" ht="56.25" customHeight="1">
      <c r="A284" s="175"/>
      <c r="B284" s="173" t="s">
        <v>1261</v>
      </c>
      <c r="C284" s="496"/>
      <c r="D284" s="422" t="s">
        <v>666</v>
      </c>
      <c r="E284" s="422"/>
      <c r="F284" s="422"/>
      <c r="G284" s="62"/>
      <c r="H284" s="30" t="s">
        <v>120</v>
      </c>
      <c r="I284" s="63" t="s">
        <v>709</v>
      </c>
      <c r="J284" s="31">
        <v>8</v>
      </c>
      <c r="K284" s="31">
        <v>2</v>
      </c>
      <c r="L284" s="31">
        <v>2</v>
      </c>
      <c r="M284" s="31">
        <v>2</v>
      </c>
      <c r="N284" s="31">
        <v>2</v>
      </c>
      <c r="O284" s="177" t="s">
        <v>674</v>
      </c>
      <c r="P284" s="240">
        <v>48000</v>
      </c>
    </row>
    <row r="285" spans="1:16" s="53" customFormat="1" ht="86.25" customHeight="1" thickBot="1">
      <c r="A285" s="175"/>
      <c r="B285" s="330" t="s">
        <v>1262</v>
      </c>
      <c r="C285" s="496"/>
      <c r="D285" s="559" t="s">
        <v>1392</v>
      </c>
      <c r="E285" s="559"/>
      <c r="F285" s="559"/>
      <c r="G285" s="331"/>
      <c r="H285" s="232" t="s">
        <v>120</v>
      </c>
      <c r="I285" s="234" t="s">
        <v>712</v>
      </c>
      <c r="J285" s="332">
        <v>2</v>
      </c>
      <c r="K285" s="332">
        <v>0</v>
      </c>
      <c r="L285" s="332">
        <v>2</v>
      </c>
      <c r="M285" s="332">
        <v>0</v>
      </c>
      <c r="N285" s="332">
        <v>0</v>
      </c>
      <c r="O285" s="333" t="s">
        <v>679</v>
      </c>
      <c r="P285" s="246">
        <v>10000</v>
      </c>
    </row>
    <row r="286" spans="1:16" ht="15.75" thickBot="1">
      <c r="A286" s="2"/>
      <c r="B286" s="424" t="s">
        <v>24</v>
      </c>
      <c r="C286" s="424"/>
      <c r="D286" s="425" t="s">
        <v>1038</v>
      </c>
      <c r="E286" s="425"/>
      <c r="F286" s="425"/>
      <c r="G286" s="425"/>
      <c r="H286" s="425"/>
      <c r="I286" s="425"/>
      <c r="J286" s="425"/>
      <c r="K286" s="425"/>
      <c r="L286" s="425"/>
      <c r="M286" s="425"/>
      <c r="N286" s="425"/>
      <c r="O286" s="425"/>
      <c r="P286" s="425"/>
    </row>
    <row r="287" spans="1:16" ht="15.75" thickBot="1">
      <c r="A287" s="2"/>
      <c r="B287" s="424"/>
      <c r="C287" s="424"/>
      <c r="D287" s="425"/>
      <c r="E287" s="425"/>
      <c r="F287" s="425"/>
      <c r="G287" s="425"/>
      <c r="H287" s="425"/>
      <c r="I287" s="425"/>
      <c r="J287" s="425"/>
      <c r="K287" s="425"/>
      <c r="L287" s="425"/>
      <c r="M287" s="425"/>
      <c r="N287" s="425"/>
      <c r="O287" s="425"/>
      <c r="P287" s="425"/>
    </row>
    <row r="288" spans="1:16" ht="17.25" thickBot="1">
      <c r="A288" s="2"/>
      <c r="B288" s="424" t="s">
        <v>29</v>
      </c>
      <c r="C288" s="424"/>
      <c r="D288" s="424"/>
      <c r="E288" s="424"/>
      <c r="F288" s="424"/>
      <c r="G288" s="424"/>
      <c r="H288" s="424"/>
      <c r="I288" s="424"/>
      <c r="J288" s="424"/>
      <c r="K288" s="424" t="s">
        <v>30</v>
      </c>
      <c r="L288" s="424"/>
      <c r="M288" s="424"/>
      <c r="N288" s="424"/>
      <c r="O288" s="424" t="s">
        <v>31</v>
      </c>
      <c r="P288" s="424"/>
    </row>
    <row r="289" spans="1:16" ht="32.25" thickBot="1">
      <c r="A289" s="2"/>
      <c r="B289" s="228" t="s">
        <v>14</v>
      </c>
      <c r="C289" s="228" t="s">
        <v>26</v>
      </c>
      <c r="D289" s="426" t="s">
        <v>23</v>
      </c>
      <c r="E289" s="426"/>
      <c r="F289" s="426"/>
      <c r="G289" s="228" t="s">
        <v>642</v>
      </c>
      <c r="H289" s="228" t="s">
        <v>16</v>
      </c>
      <c r="I289" s="228" t="s">
        <v>67</v>
      </c>
      <c r="J289" s="228" t="s">
        <v>17</v>
      </c>
      <c r="K289" s="201">
        <v>1</v>
      </c>
      <c r="L289" s="201">
        <v>2</v>
      </c>
      <c r="M289" s="201">
        <v>3</v>
      </c>
      <c r="N289" s="201">
        <v>4</v>
      </c>
      <c r="O289" s="228" t="s">
        <v>18</v>
      </c>
      <c r="P289" s="228" t="s">
        <v>22</v>
      </c>
    </row>
    <row r="290" spans="1:16" ht="45.75" customHeight="1">
      <c r="A290" s="2"/>
      <c r="B290" s="161" t="s">
        <v>1265</v>
      </c>
      <c r="C290" s="568" t="s">
        <v>1012</v>
      </c>
      <c r="D290" s="566" t="s">
        <v>680</v>
      </c>
      <c r="E290" s="566"/>
      <c r="F290" s="566"/>
      <c r="G290" s="334"/>
      <c r="H290" s="105" t="s">
        <v>120</v>
      </c>
      <c r="I290" s="151" t="s">
        <v>70</v>
      </c>
      <c r="J290" s="335">
        <v>2</v>
      </c>
      <c r="K290" s="335">
        <v>1</v>
      </c>
      <c r="L290" s="335">
        <v>0</v>
      </c>
      <c r="M290" s="335">
        <v>1</v>
      </c>
      <c r="N290" s="335">
        <v>0</v>
      </c>
      <c r="O290" s="207" t="s">
        <v>671</v>
      </c>
      <c r="P290" s="245">
        <v>24000</v>
      </c>
    </row>
    <row r="291" spans="1:16" s="370" customFormat="1" ht="45.75" customHeight="1">
      <c r="A291" s="364"/>
      <c r="B291" s="393" t="s">
        <v>1359</v>
      </c>
      <c r="C291" s="569"/>
      <c r="D291" s="504" t="s">
        <v>1067</v>
      </c>
      <c r="E291" s="504"/>
      <c r="F291" s="504"/>
      <c r="G291" s="394"/>
      <c r="H291" s="366" t="s">
        <v>120</v>
      </c>
      <c r="I291" s="395" t="s">
        <v>1062</v>
      </c>
      <c r="J291" s="396">
        <v>0</v>
      </c>
      <c r="K291" s="396">
        <v>0</v>
      </c>
      <c r="L291" s="396">
        <v>0</v>
      </c>
      <c r="M291" s="396">
        <v>0</v>
      </c>
      <c r="N291" s="396">
        <v>0</v>
      </c>
      <c r="O291" s="385" t="s">
        <v>671</v>
      </c>
      <c r="P291" s="369">
        <v>0</v>
      </c>
    </row>
    <row r="292" spans="1:16" ht="45.75" customHeight="1" thickBot="1">
      <c r="A292" s="2"/>
      <c r="B292" s="263" t="s">
        <v>1360</v>
      </c>
      <c r="C292" s="570"/>
      <c r="D292" s="505" t="s">
        <v>1068</v>
      </c>
      <c r="E292" s="505"/>
      <c r="F292" s="505"/>
      <c r="G292" s="336"/>
      <c r="H292" s="103" t="s">
        <v>120</v>
      </c>
      <c r="I292" s="152" t="s">
        <v>70</v>
      </c>
      <c r="J292" s="337">
        <v>1</v>
      </c>
      <c r="K292" s="337">
        <v>0</v>
      </c>
      <c r="L292" s="337">
        <v>0</v>
      </c>
      <c r="M292" s="337">
        <v>1</v>
      </c>
      <c r="N292" s="337">
        <v>0</v>
      </c>
      <c r="O292" s="211" t="s">
        <v>671</v>
      </c>
      <c r="P292" s="241">
        <v>0</v>
      </c>
    </row>
    <row r="293" spans="1:16" ht="15.75" thickBot="1">
      <c r="B293" s="424" t="s">
        <v>24</v>
      </c>
      <c r="C293" s="424"/>
      <c r="D293" s="425" t="s">
        <v>1036</v>
      </c>
      <c r="E293" s="425"/>
      <c r="F293" s="425"/>
      <c r="G293" s="425"/>
      <c r="H293" s="425"/>
      <c r="I293" s="425"/>
      <c r="J293" s="425"/>
      <c r="K293" s="425"/>
      <c r="L293" s="425"/>
      <c r="M293" s="425"/>
      <c r="N293" s="425"/>
      <c r="O293" s="425"/>
      <c r="P293" s="425"/>
    </row>
    <row r="294" spans="1:16" ht="15.75" thickBot="1">
      <c r="B294" s="424"/>
      <c r="C294" s="424"/>
      <c r="D294" s="425"/>
      <c r="E294" s="425"/>
      <c r="F294" s="425"/>
      <c r="G294" s="425"/>
      <c r="H294" s="425"/>
      <c r="I294" s="425"/>
      <c r="J294" s="425"/>
      <c r="K294" s="425"/>
      <c r="L294" s="425"/>
      <c r="M294" s="425"/>
      <c r="N294" s="425"/>
      <c r="O294" s="425"/>
      <c r="P294" s="425"/>
    </row>
    <row r="295" spans="1:16" ht="17.25" thickBot="1">
      <c r="B295" s="424" t="s">
        <v>29</v>
      </c>
      <c r="C295" s="424"/>
      <c r="D295" s="424"/>
      <c r="E295" s="424"/>
      <c r="F295" s="424"/>
      <c r="G295" s="424"/>
      <c r="H295" s="424"/>
      <c r="I295" s="424"/>
      <c r="J295" s="424"/>
      <c r="K295" s="424" t="s">
        <v>30</v>
      </c>
      <c r="L295" s="424"/>
      <c r="M295" s="424"/>
      <c r="N295" s="424"/>
      <c r="O295" s="424" t="s">
        <v>31</v>
      </c>
      <c r="P295" s="424"/>
    </row>
    <row r="296" spans="1:16" ht="32.25" thickBot="1">
      <c r="B296" s="228" t="s">
        <v>14</v>
      </c>
      <c r="C296" s="228" t="s">
        <v>26</v>
      </c>
      <c r="D296" s="426" t="s">
        <v>23</v>
      </c>
      <c r="E296" s="426"/>
      <c r="F296" s="426"/>
      <c r="G296" s="228" t="s">
        <v>642</v>
      </c>
      <c r="H296" s="228" t="s">
        <v>16</v>
      </c>
      <c r="I296" s="228" t="s">
        <v>67</v>
      </c>
      <c r="J296" s="228" t="s">
        <v>17</v>
      </c>
      <c r="K296" s="201">
        <v>1</v>
      </c>
      <c r="L296" s="201">
        <v>2</v>
      </c>
      <c r="M296" s="201">
        <v>3</v>
      </c>
      <c r="N296" s="201">
        <v>4</v>
      </c>
      <c r="O296" s="228" t="s">
        <v>18</v>
      </c>
      <c r="P296" s="228" t="s">
        <v>22</v>
      </c>
    </row>
    <row r="297" spans="1:16" s="183" customFormat="1" ht="57" customHeight="1">
      <c r="B297" s="168" t="s">
        <v>1266</v>
      </c>
      <c r="C297" s="556" t="s">
        <v>1028</v>
      </c>
      <c r="D297" s="547" t="s">
        <v>681</v>
      </c>
      <c r="E297" s="547"/>
      <c r="F297" s="547"/>
      <c r="G297" s="224" t="s">
        <v>710</v>
      </c>
      <c r="H297" s="224" t="s">
        <v>120</v>
      </c>
      <c r="I297" s="123" t="s">
        <v>709</v>
      </c>
      <c r="J297" s="184">
        <v>6</v>
      </c>
      <c r="K297" s="184">
        <v>0</v>
      </c>
      <c r="L297" s="184">
        <v>1</v>
      </c>
      <c r="M297" s="184">
        <v>2</v>
      </c>
      <c r="N297" s="184">
        <v>3</v>
      </c>
      <c r="O297" s="218" t="s">
        <v>685</v>
      </c>
      <c r="P297" s="245">
        <v>16000</v>
      </c>
    </row>
    <row r="298" spans="1:16" s="397" customFormat="1" ht="61.5" customHeight="1">
      <c r="B298" s="398" t="s">
        <v>1267</v>
      </c>
      <c r="C298" s="557"/>
      <c r="D298" s="504" t="s">
        <v>682</v>
      </c>
      <c r="E298" s="504"/>
      <c r="F298" s="504"/>
      <c r="G298" s="366" t="s">
        <v>710</v>
      </c>
      <c r="H298" s="366" t="s">
        <v>120</v>
      </c>
      <c r="I298" s="389" t="s">
        <v>709</v>
      </c>
      <c r="J298" s="396">
        <v>0</v>
      </c>
      <c r="K298" s="396">
        <v>0</v>
      </c>
      <c r="L298" s="396">
        <v>0</v>
      </c>
      <c r="M298" s="396">
        <v>0</v>
      </c>
      <c r="N298" s="396">
        <v>0</v>
      </c>
      <c r="O298" s="385" t="s">
        <v>686</v>
      </c>
      <c r="P298" s="369">
        <v>24000</v>
      </c>
    </row>
    <row r="299" spans="1:16" s="183" customFormat="1" ht="66.75" customHeight="1">
      <c r="B299" s="169" t="s">
        <v>1268</v>
      </c>
      <c r="C299" s="557"/>
      <c r="D299" s="560" t="s">
        <v>683</v>
      </c>
      <c r="E299" s="560"/>
      <c r="F299" s="560"/>
      <c r="G299" s="185"/>
      <c r="H299" s="225" t="s">
        <v>120</v>
      </c>
      <c r="I299" s="52" t="s">
        <v>70</v>
      </c>
      <c r="J299" s="65">
        <v>6</v>
      </c>
      <c r="K299" s="65">
        <v>0</v>
      </c>
      <c r="L299" s="65">
        <v>1</v>
      </c>
      <c r="M299" s="65">
        <v>2</v>
      </c>
      <c r="N299" s="65">
        <v>3</v>
      </c>
      <c r="O299" s="208" t="s">
        <v>687</v>
      </c>
      <c r="P299" s="240">
        <v>48000</v>
      </c>
    </row>
    <row r="300" spans="1:16" s="397" customFormat="1" ht="55.5" customHeight="1" thickBot="1">
      <c r="B300" s="399" t="s">
        <v>1269</v>
      </c>
      <c r="C300" s="558"/>
      <c r="D300" s="613" t="s">
        <v>684</v>
      </c>
      <c r="E300" s="613"/>
      <c r="F300" s="613"/>
      <c r="G300" s="400"/>
      <c r="H300" s="401" t="s">
        <v>120</v>
      </c>
      <c r="I300" s="402" t="s">
        <v>70</v>
      </c>
      <c r="J300" s="403">
        <v>0</v>
      </c>
      <c r="K300" s="403">
        <v>0</v>
      </c>
      <c r="L300" s="403">
        <v>0</v>
      </c>
      <c r="M300" s="403">
        <v>0</v>
      </c>
      <c r="N300" s="403">
        <v>0</v>
      </c>
      <c r="O300" s="404" t="s">
        <v>688</v>
      </c>
      <c r="P300" s="405">
        <v>48000</v>
      </c>
    </row>
    <row r="301" spans="1:16" ht="15.75" thickBot="1">
      <c r="B301" s="424" t="s">
        <v>24</v>
      </c>
      <c r="C301" s="424"/>
      <c r="D301" s="425" t="s">
        <v>1044</v>
      </c>
      <c r="E301" s="425"/>
      <c r="F301" s="425"/>
      <c r="G301" s="425"/>
      <c r="H301" s="425"/>
      <c r="I301" s="425"/>
      <c r="J301" s="425"/>
      <c r="K301" s="425"/>
      <c r="L301" s="425"/>
      <c r="M301" s="425"/>
      <c r="N301" s="425"/>
      <c r="O301" s="425"/>
      <c r="P301" s="425"/>
    </row>
    <row r="302" spans="1:16" ht="15.75" thickBot="1">
      <c r="B302" s="424"/>
      <c r="C302" s="424"/>
      <c r="D302" s="425"/>
      <c r="E302" s="425"/>
      <c r="F302" s="425"/>
      <c r="G302" s="425"/>
      <c r="H302" s="425"/>
      <c r="I302" s="425"/>
      <c r="J302" s="425"/>
      <c r="K302" s="425"/>
      <c r="L302" s="425"/>
      <c r="M302" s="425"/>
      <c r="N302" s="425"/>
      <c r="O302" s="425"/>
      <c r="P302" s="425"/>
    </row>
    <row r="303" spans="1:16" ht="17.25" thickBot="1">
      <c r="B303" s="424" t="s">
        <v>29</v>
      </c>
      <c r="C303" s="424"/>
      <c r="D303" s="424"/>
      <c r="E303" s="424"/>
      <c r="F303" s="424"/>
      <c r="G303" s="424"/>
      <c r="H303" s="424"/>
      <c r="I303" s="424"/>
      <c r="J303" s="424"/>
      <c r="K303" s="424" t="s">
        <v>30</v>
      </c>
      <c r="L303" s="424"/>
      <c r="M303" s="424"/>
      <c r="N303" s="424"/>
      <c r="O303" s="424" t="s">
        <v>31</v>
      </c>
      <c r="P303" s="424"/>
    </row>
    <row r="304" spans="1:16" ht="32.25" thickBot="1">
      <c r="B304" s="221" t="s">
        <v>14</v>
      </c>
      <c r="C304" s="221" t="s">
        <v>26</v>
      </c>
      <c r="D304" s="439" t="s">
        <v>23</v>
      </c>
      <c r="E304" s="439"/>
      <c r="F304" s="439"/>
      <c r="G304" s="221" t="s">
        <v>642</v>
      </c>
      <c r="H304" s="221" t="s">
        <v>16</v>
      </c>
      <c r="I304" s="221" t="s">
        <v>67</v>
      </c>
      <c r="J304" s="221" t="s">
        <v>17</v>
      </c>
      <c r="K304" s="145">
        <v>1</v>
      </c>
      <c r="L304" s="145">
        <v>2</v>
      </c>
      <c r="M304" s="145">
        <v>3</v>
      </c>
      <c r="N304" s="145">
        <v>4</v>
      </c>
      <c r="O304" s="221" t="s">
        <v>18</v>
      </c>
      <c r="P304" s="221" t="s">
        <v>22</v>
      </c>
    </row>
    <row r="305" spans="2:16" s="27" customFormat="1" ht="48.75" customHeight="1">
      <c r="B305" s="171" t="s">
        <v>1270</v>
      </c>
      <c r="C305" s="562" t="s">
        <v>1037</v>
      </c>
      <c r="D305" s="565" t="s">
        <v>689</v>
      </c>
      <c r="E305" s="565"/>
      <c r="F305" s="565"/>
      <c r="G305" s="224" t="s">
        <v>1059</v>
      </c>
      <c r="H305" s="224" t="s">
        <v>113</v>
      </c>
      <c r="I305" s="188" t="s">
        <v>118</v>
      </c>
      <c r="J305" s="184">
        <v>38</v>
      </c>
      <c r="K305" s="184">
        <v>24</v>
      </c>
      <c r="L305" s="184">
        <v>10</v>
      </c>
      <c r="M305" s="184">
        <v>0</v>
      </c>
      <c r="N305" s="184">
        <v>4</v>
      </c>
      <c r="O305" s="218" t="s">
        <v>695</v>
      </c>
      <c r="P305" s="245">
        <v>65000</v>
      </c>
    </row>
    <row r="306" spans="2:16" s="27" customFormat="1" ht="48.75" customHeight="1">
      <c r="B306" s="170" t="s">
        <v>1271</v>
      </c>
      <c r="C306" s="563"/>
      <c r="D306" s="555" t="s">
        <v>690</v>
      </c>
      <c r="E306" s="555"/>
      <c r="F306" s="555"/>
      <c r="G306" s="185"/>
      <c r="H306" s="383" t="s">
        <v>113</v>
      </c>
      <c r="I306" s="64" t="s">
        <v>118</v>
      </c>
      <c r="J306" s="65">
        <v>4</v>
      </c>
      <c r="K306" s="65">
        <v>0</v>
      </c>
      <c r="L306" s="65">
        <v>2</v>
      </c>
      <c r="M306" s="65">
        <v>0</v>
      </c>
      <c r="N306" s="65">
        <v>2</v>
      </c>
      <c r="O306" s="381" t="s">
        <v>696</v>
      </c>
      <c r="P306" s="240">
        <v>32000</v>
      </c>
    </row>
    <row r="307" spans="2:16" s="27" customFormat="1" ht="60.75" customHeight="1">
      <c r="B307" s="170" t="s">
        <v>1272</v>
      </c>
      <c r="C307" s="563"/>
      <c r="D307" s="555" t="s">
        <v>1393</v>
      </c>
      <c r="E307" s="555"/>
      <c r="F307" s="555"/>
      <c r="G307" s="185"/>
      <c r="H307" s="225" t="s">
        <v>120</v>
      </c>
      <c r="I307" s="64" t="s">
        <v>70</v>
      </c>
      <c r="J307" s="65">
        <v>33</v>
      </c>
      <c r="K307" s="65">
        <v>10</v>
      </c>
      <c r="L307" s="65">
        <v>15</v>
      </c>
      <c r="M307" s="65">
        <v>0</v>
      </c>
      <c r="N307" s="65">
        <v>8</v>
      </c>
      <c r="O307" s="208" t="s">
        <v>697</v>
      </c>
      <c r="P307" s="240">
        <v>32000</v>
      </c>
    </row>
    <row r="308" spans="2:16" s="27" customFormat="1" ht="60.75" customHeight="1">
      <c r="B308" s="170" t="s">
        <v>1273</v>
      </c>
      <c r="C308" s="563"/>
      <c r="D308" s="422" t="s">
        <v>691</v>
      </c>
      <c r="E308" s="422"/>
      <c r="F308" s="422"/>
      <c r="G308" s="185"/>
      <c r="H308" s="383" t="s">
        <v>120</v>
      </c>
      <c r="I308" s="64" t="s">
        <v>70</v>
      </c>
      <c r="J308" s="65">
        <v>7</v>
      </c>
      <c r="K308" s="65">
        <v>2</v>
      </c>
      <c r="L308" s="65">
        <v>2</v>
      </c>
      <c r="M308" s="65">
        <v>1</v>
      </c>
      <c r="N308" s="65">
        <v>2</v>
      </c>
      <c r="O308" s="381" t="s">
        <v>698</v>
      </c>
      <c r="P308" s="240">
        <v>16000</v>
      </c>
    </row>
    <row r="309" spans="2:16" s="27" customFormat="1" ht="60.75" customHeight="1">
      <c r="B309" s="170" t="s">
        <v>1274</v>
      </c>
      <c r="C309" s="563"/>
      <c r="D309" s="422" t="s">
        <v>692</v>
      </c>
      <c r="E309" s="422"/>
      <c r="F309" s="422"/>
      <c r="G309" s="225" t="s">
        <v>555</v>
      </c>
      <c r="H309" s="225" t="s">
        <v>113</v>
      </c>
      <c r="I309" s="64" t="s">
        <v>713</v>
      </c>
      <c r="J309" s="65">
        <v>2</v>
      </c>
      <c r="K309" s="65">
        <v>0</v>
      </c>
      <c r="L309" s="65">
        <v>1</v>
      </c>
      <c r="M309" s="65">
        <v>0</v>
      </c>
      <c r="N309" s="65">
        <v>1</v>
      </c>
      <c r="O309" s="208" t="s">
        <v>669</v>
      </c>
      <c r="P309" s="240">
        <v>4000</v>
      </c>
    </row>
    <row r="310" spans="2:16" s="27" customFormat="1" ht="60.75" customHeight="1">
      <c r="B310" s="170" t="s">
        <v>1275</v>
      </c>
      <c r="C310" s="563"/>
      <c r="D310" s="422" t="s">
        <v>693</v>
      </c>
      <c r="E310" s="422"/>
      <c r="F310" s="422"/>
      <c r="G310" s="185"/>
      <c r="H310" s="225" t="s">
        <v>113</v>
      </c>
      <c r="I310" s="64" t="s">
        <v>118</v>
      </c>
      <c r="J310" s="65">
        <v>2</v>
      </c>
      <c r="K310" s="65">
        <v>1</v>
      </c>
      <c r="L310" s="65">
        <v>0</v>
      </c>
      <c r="M310" s="65">
        <v>1</v>
      </c>
      <c r="N310" s="65">
        <v>0</v>
      </c>
      <c r="O310" s="208" t="s">
        <v>695</v>
      </c>
      <c r="P310" s="240">
        <v>32000</v>
      </c>
    </row>
    <row r="311" spans="2:16" s="27" customFormat="1" ht="60.75" customHeight="1">
      <c r="B311" s="170" t="s">
        <v>1276</v>
      </c>
      <c r="C311" s="563"/>
      <c r="D311" s="422" t="s">
        <v>1394</v>
      </c>
      <c r="E311" s="422"/>
      <c r="F311" s="422"/>
      <c r="G311" s="185"/>
      <c r="H311" s="225" t="s">
        <v>120</v>
      </c>
      <c r="I311" s="64" t="s">
        <v>714</v>
      </c>
      <c r="J311" s="65">
        <v>1</v>
      </c>
      <c r="K311" s="65">
        <v>0</v>
      </c>
      <c r="L311" s="65">
        <v>0</v>
      </c>
      <c r="M311" s="65">
        <v>1</v>
      </c>
      <c r="N311" s="65">
        <v>0</v>
      </c>
      <c r="O311" s="208" t="s">
        <v>699</v>
      </c>
      <c r="P311" s="240">
        <v>7000</v>
      </c>
    </row>
    <row r="312" spans="2:16" s="27" customFormat="1" ht="60.75" customHeight="1">
      <c r="B312" s="170" t="s">
        <v>1277</v>
      </c>
      <c r="C312" s="563"/>
      <c r="D312" s="422" t="s">
        <v>1395</v>
      </c>
      <c r="E312" s="422"/>
      <c r="F312" s="422"/>
      <c r="G312" s="185"/>
      <c r="H312" s="225" t="s">
        <v>113</v>
      </c>
      <c r="I312" s="64" t="s">
        <v>118</v>
      </c>
      <c r="J312" s="65">
        <v>1</v>
      </c>
      <c r="K312" s="65">
        <v>0</v>
      </c>
      <c r="L312" s="65">
        <v>1</v>
      </c>
      <c r="M312" s="65">
        <v>0</v>
      </c>
      <c r="N312" s="65">
        <v>0</v>
      </c>
      <c r="O312" s="208" t="s">
        <v>700</v>
      </c>
      <c r="P312" s="240">
        <v>16000</v>
      </c>
    </row>
    <row r="313" spans="2:16" s="27" customFormat="1" ht="60.75" customHeight="1">
      <c r="B313" s="170" t="s">
        <v>1278</v>
      </c>
      <c r="C313" s="563"/>
      <c r="D313" s="422" t="s">
        <v>694</v>
      </c>
      <c r="E313" s="422"/>
      <c r="F313" s="422"/>
      <c r="G313" s="185"/>
      <c r="H313" s="225" t="s">
        <v>120</v>
      </c>
      <c r="I313" s="64" t="s">
        <v>70</v>
      </c>
      <c r="J313" s="65">
        <v>11</v>
      </c>
      <c r="K313" s="65">
        <v>3</v>
      </c>
      <c r="L313" s="65">
        <v>3</v>
      </c>
      <c r="M313" s="65">
        <v>3</v>
      </c>
      <c r="N313" s="65">
        <v>2</v>
      </c>
      <c r="O313" s="208" t="s">
        <v>669</v>
      </c>
      <c r="P313" s="240">
        <v>35000</v>
      </c>
    </row>
    <row r="314" spans="2:16" s="27" customFormat="1" ht="60.75" customHeight="1" thickBot="1">
      <c r="B314" s="172" t="s">
        <v>1279</v>
      </c>
      <c r="C314" s="564"/>
      <c r="D314" s="561" t="s">
        <v>715</v>
      </c>
      <c r="E314" s="561"/>
      <c r="F314" s="561"/>
      <c r="G314" s="186"/>
      <c r="H314" s="223" t="s">
        <v>120</v>
      </c>
      <c r="I314" s="189" t="s">
        <v>716</v>
      </c>
      <c r="J314" s="187">
        <v>1</v>
      </c>
      <c r="K314" s="187">
        <v>0</v>
      </c>
      <c r="L314" s="187">
        <v>1</v>
      </c>
      <c r="M314" s="187">
        <v>0</v>
      </c>
      <c r="N314" s="187">
        <v>0</v>
      </c>
      <c r="O314" s="217" t="s">
        <v>701</v>
      </c>
      <c r="P314" s="241">
        <v>3000</v>
      </c>
    </row>
    <row r="315" spans="2:16" s="27" customFormat="1" ht="33.75" customHeight="1" thickBot="1">
      <c r="B315" s="507" t="s">
        <v>19</v>
      </c>
      <c r="C315" s="507"/>
      <c r="D315" s="425" t="s">
        <v>1363</v>
      </c>
      <c r="E315" s="425"/>
      <c r="F315" s="425"/>
      <c r="G315" s="425"/>
      <c r="H315" s="425"/>
      <c r="I315" s="425"/>
      <c r="J315" s="425"/>
      <c r="K315" s="425"/>
      <c r="L315" s="425"/>
      <c r="M315" s="425"/>
      <c r="N315" s="425"/>
      <c r="O315" s="425"/>
      <c r="P315" s="425"/>
    </row>
    <row r="316" spans="2:16" ht="17.25" thickBot="1">
      <c r="B316" s="507" t="s">
        <v>20</v>
      </c>
      <c r="C316" s="507"/>
      <c r="D316" s="425" t="s">
        <v>1041</v>
      </c>
      <c r="E316" s="425"/>
      <c r="F316" s="425"/>
      <c r="G316" s="425"/>
      <c r="H316" s="425"/>
      <c r="I316" s="425"/>
      <c r="J316" s="425"/>
      <c r="K316" s="425"/>
      <c r="L316" s="425"/>
      <c r="M316" s="425"/>
      <c r="N316" s="425"/>
      <c r="O316" s="425"/>
      <c r="P316" s="425"/>
    </row>
    <row r="317" spans="2:16" ht="15.75" thickBot="1">
      <c r="B317" s="507" t="s">
        <v>24</v>
      </c>
      <c r="C317" s="507"/>
      <c r="D317" s="425" t="s">
        <v>1045</v>
      </c>
      <c r="E317" s="425"/>
      <c r="F317" s="425"/>
      <c r="G317" s="425"/>
      <c r="H317" s="425"/>
      <c r="I317" s="425"/>
      <c r="J317" s="425"/>
      <c r="K317" s="425"/>
      <c r="L317" s="425"/>
      <c r="M317" s="425"/>
      <c r="N317" s="425"/>
      <c r="O317" s="425"/>
      <c r="P317" s="425"/>
    </row>
    <row r="318" spans="2:16" ht="15.75" thickBot="1">
      <c r="B318" s="507"/>
      <c r="C318" s="507"/>
      <c r="D318" s="425"/>
      <c r="E318" s="425"/>
      <c r="F318" s="425"/>
      <c r="G318" s="425"/>
      <c r="H318" s="425"/>
      <c r="I318" s="425"/>
      <c r="J318" s="425"/>
      <c r="K318" s="425"/>
      <c r="L318" s="425"/>
      <c r="M318" s="425"/>
      <c r="N318" s="425"/>
      <c r="O318" s="425"/>
      <c r="P318" s="425"/>
    </row>
    <row r="319" spans="2:16" ht="17.25" thickBot="1">
      <c r="B319" s="424" t="s">
        <v>29</v>
      </c>
      <c r="C319" s="424"/>
      <c r="D319" s="424"/>
      <c r="E319" s="424"/>
      <c r="F319" s="424"/>
      <c r="G319" s="424"/>
      <c r="H319" s="424"/>
      <c r="I319" s="424"/>
      <c r="J319" s="424"/>
      <c r="K319" s="424" t="s">
        <v>30</v>
      </c>
      <c r="L319" s="424"/>
      <c r="M319" s="424"/>
      <c r="N319" s="424"/>
      <c r="O319" s="424" t="s">
        <v>31</v>
      </c>
      <c r="P319" s="424"/>
    </row>
    <row r="320" spans="2:16" ht="32.25" thickBot="1">
      <c r="B320" s="221" t="s">
        <v>14</v>
      </c>
      <c r="C320" s="221" t="s">
        <v>26</v>
      </c>
      <c r="D320" s="439" t="s">
        <v>23</v>
      </c>
      <c r="E320" s="439"/>
      <c r="F320" s="439"/>
      <c r="G320" s="221" t="s">
        <v>642</v>
      </c>
      <c r="H320" s="221" t="s">
        <v>16</v>
      </c>
      <c r="I320" s="221" t="s">
        <v>67</v>
      </c>
      <c r="J320" s="221" t="s">
        <v>17</v>
      </c>
      <c r="K320" s="145">
        <v>1</v>
      </c>
      <c r="L320" s="145">
        <v>2</v>
      </c>
      <c r="M320" s="145">
        <v>3</v>
      </c>
      <c r="N320" s="145">
        <v>4</v>
      </c>
      <c r="O320" s="221" t="s">
        <v>18</v>
      </c>
      <c r="P320" s="221" t="s">
        <v>22</v>
      </c>
    </row>
    <row r="321" spans="2:16" s="27" customFormat="1" ht="46.5" customHeight="1">
      <c r="B321" s="171" t="s">
        <v>1281</v>
      </c>
      <c r="C321" s="544" t="s">
        <v>1280</v>
      </c>
      <c r="D321" s="547" t="s">
        <v>1069</v>
      </c>
      <c r="E321" s="547"/>
      <c r="F321" s="547"/>
      <c r="G321" s="190"/>
      <c r="H321" s="224" t="s">
        <v>120</v>
      </c>
      <c r="I321" s="188" t="s">
        <v>70</v>
      </c>
      <c r="J321" s="184">
        <v>2</v>
      </c>
      <c r="K321" s="184">
        <v>0</v>
      </c>
      <c r="L321" s="184">
        <v>0</v>
      </c>
      <c r="M321" s="184">
        <v>1</v>
      </c>
      <c r="N321" s="184">
        <v>1</v>
      </c>
      <c r="O321" s="218" t="s">
        <v>669</v>
      </c>
      <c r="P321" s="245">
        <v>12000</v>
      </c>
    </row>
    <row r="322" spans="2:16" s="27" customFormat="1" ht="48.75" customHeight="1">
      <c r="B322" s="170" t="s">
        <v>1282</v>
      </c>
      <c r="C322" s="545"/>
      <c r="D322" s="560" t="s">
        <v>1070</v>
      </c>
      <c r="E322" s="560"/>
      <c r="F322" s="560"/>
      <c r="G322" s="185"/>
      <c r="H322" s="225" t="s">
        <v>120</v>
      </c>
      <c r="I322" s="64" t="s">
        <v>70</v>
      </c>
      <c r="J322" s="65">
        <v>1</v>
      </c>
      <c r="K322" s="65">
        <v>0</v>
      </c>
      <c r="L322" s="65">
        <v>0</v>
      </c>
      <c r="M322" s="65">
        <v>1</v>
      </c>
      <c r="N322" s="65">
        <v>0</v>
      </c>
      <c r="O322" s="208" t="s">
        <v>669</v>
      </c>
      <c r="P322" s="240">
        <v>6000</v>
      </c>
    </row>
    <row r="323" spans="2:16" s="27" customFormat="1" ht="80.25" customHeight="1">
      <c r="B323" s="170" t="s">
        <v>1283</v>
      </c>
      <c r="C323" s="545"/>
      <c r="D323" s="422" t="s">
        <v>1071</v>
      </c>
      <c r="E323" s="422"/>
      <c r="F323" s="422"/>
      <c r="G323" s="185"/>
      <c r="H323" s="225" t="s">
        <v>120</v>
      </c>
      <c r="I323" s="64" t="s">
        <v>70</v>
      </c>
      <c r="J323" s="65">
        <v>6</v>
      </c>
      <c r="K323" s="65">
        <v>2</v>
      </c>
      <c r="L323" s="65">
        <v>2</v>
      </c>
      <c r="M323" s="65">
        <v>1</v>
      </c>
      <c r="N323" s="65">
        <v>1</v>
      </c>
      <c r="O323" s="208" t="s">
        <v>698</v>
      </c>
      <c r="P323" s="240">
        <v>16000</v>
      </c>
    </row>
    <row r="324" spans="2:16" s="370" customFormat="1" ht="84.75" customHeight="1" thickBot="1">
      <c r="B324" s="399" t="s">
        <v>1284</v>
      </c>
      <c r="C324" s="546"/>
      <c r="D324" s="614" t="s">
        <v>1072</v>
      </c>
      <c r="E324" s="614"/>
      <c r="F324" s="614"/>
      <c r="G324" s="400"/>
      <c r="H324" s="401" t="s">
        <v>120</v>
      </c>
      <c r="I324" s="406" t="s">
        <v>70</v>
      </c>
      <c r="J324" s="403">
        <v>0</v>
      </c>
      <c r="K324" s="403">
        <v>0</v>
      </c>
      <c r="L324" s="403">
        <v>0</v>
      </c>
      <c r="M324" s="403">
        <v>0</v>
      </c>
      <c r="N324" s="403">
        <v>0</v>
      </c>
      <c r="O324" s="404" t="s">
        <v>698</v>
      </c>
      <c r="P324" s="405">
        <v>5000</v>
      </c>
    </row>
    <row r="325" spans="2:16" s="27" customFormat="1" ht="35.25" customHeight="1" thickBot="1">
      <c r="B325" s="507" t="s">
        <v>19</v>
      </c>
      <c r="C325" s="507"/>
      <c r="D325" s="425" t="s">
        <v>1361</v>
      </c>
      <c r="E325" s="425"/>
      <c r="F325" s="425"/>
      <c r="G325" s="425"/>
      <c r="H325" s="425"/>
      <c r="I325" s="425"/>
      <c r="J325" s="425"/>
      <c r="K325" s="425"/>
      <c r="L325" s="425"/>
      <c r="M325" s="425"/>
      <c r="N325" s="425"/>
      <c r="O325" s="425"/>
      <c r="P325" s="425"/>
    </row>
    <row r="326" spans="2:16" ht="17.25" thickBot="1">
      <c r="B326" s="507" t="s">
        <v>20</v>
      </c>
      <c r="C326" s="507"/>
      <c r="D326" s="425" t="s">
        <v>1034</v>
      </c>
      <c r="E326" s="425"/>
      <c r="F326" s="425"/>
      <c r="G326" s="425"/>
      <c r="H326" s="425"/>
      <c r="I326" s="425"/>
      <c r="J326" s="425"/>
      <c r="K326" s="425"/>
      <c r="L326" s="425"/>
      <c r="M326" s="425"/>
      <c r="N326" s="425"/>
      <c r="O326" s="425"/>
      <c r="P326" s="425"/>
    </row>
    <row r="327" spans="2:16" ht="15.75" thickBot="1">
      <c r="B327" s="424" t="s">
        <v>24</v>
      </c>
      <c r="C327" s="424"/>
      <c r="D327" s="425" t="s">
        <v>1032</v>
      </c>
      <c r="E327" s="425"/>
      <c r="F327" s="425"/>
      <c r="G327" s="425"/>
      <c r="H327" s="425"/>
      <c r="I327" s="425"/>
      <c r="J327" s="425"/>
      <c r="K327" s="425"/>
      <c r="L327" s="425"/>
      <c r="M327" s="425"/>
      <c r="N327" s="425"/>
      <c r="O327" s="425"/>
      <c r="P327" s="425"/>
    </row>
    <row r="328" spans="2:16" ht="15.75" thickBot="1">
      <c r="B328" s="424"/>
      <c r="C328" s="424"/>
      <c r="D328" s="425"/>
      <c r="E328" s="425"/>
      <c r="F328" s="425"/>
      <c r="G328" s="425"/>
      <c r="H328" s="425"/>
      <c r="I328" s="425"/>
      <c r="J328" s="425"/>
      <c r="K328" s="425"/>
      <c r="L328" s="425"/>
      <c r="M328" s="425"/>
      <c r="N328" s="425"/>
      <c r="O328" s="425"/>
      <c r="P328" s="425"/>
    </row>
    <row r="329" spans="2:16" ht="17.25" thickBot="1">
      <c r="B329" s="424" t="s">
        <v>29</v>
      </c>
      <c r="C329" s="424"/>
      <c r="D329" s="424"/>
      <c r="E329" s="424"/>
      <c r="F329" s="424"/>
      <c r="G329" s="424"/>
      <c r="H329" s="424"/>
      <c r="I329" s="424"/>
      <c r="J329" s="424"/>
      <c r="K329" s="424" t="s">
        <v>30</v>
      </c>
      <c r="L329" s="424"/>
      <c r="M329" s="424"/>
      <c r="N329" s="424"/>
      <c r="O329" s="424" t="s">
        <v>31</v>
      </c>
      <c r="P329" s="424"/>
    </row>
    <row r="330" spans="2:16" ht="32.25" thickBot="1">
      <c r="B330" s="228" t="s">
        <v>14</v>
      </c>
      <c r="C330" s="228" t="s">
        <v>26</v>
      </c>
      <c r="D330" s="426" t="s">
        <v>23</v>
      </c>
      <c r="E330" s="426"/>
      <c r="F330" s="426"/>
      <c r="G330" s="228" t="s">
        <v>642</v>
      </c>
      <c r="H330" s="228" t="s">
        <v>16</v>
      </c>
      <c r="I330" s="228" t="s">
        <v>67</v>
      </c>
      <c r="J330" s="228" t="s">
        <v>17</v>
      </c>
      <c r="K330" s="201">
        <v>1</v>
      </c>
      <c r="L330" s="201">
        <v>2</v>
      </c>
      <c r="M330" s="201">
        <v>3</v>
      </c>
      <c r="N330" s="201">
        <v>4</v>
      </c>
      <c r="O330" s="228" t="s">
        <v>18</v>
      </c>
      <c r="P330" s="228" t="s">
        <v>22</v>
      </c>
    </row>
    <row r="331" spans="2:16" s="70" customFormat="1" ht="47.25" customHeight="1">
      <c r="B331" s="168" t="s">
        <v>1285</v>
      </c>
      <c r="C331" s="552" t="s">
        <v>1046</v>
      </c>
      <c r="D331" s="548" t="s">
        <v>702</v>
      </c>
      <c r="E331" s="548"/>
      <c r="F331" s="548"/>
      <c r="G331" s="191"/>
      <c r="H331" s="123" t="s">
        <v>113</v>
      </c>
      <c r="I331" s="188" t="s">
        <v>118</v>
      </c>
      <c r="J331" s="184">
        <v>2</v>
      </c>
      <c r="K331" s="184">
        <v>0</v>
      </c>
      <c r="L331" s="184">
        <v>1</v>
      </c>
      <c r="M331" s="184">
        <v>0</v>
      </c>
      <c r="N331" s="184">
        <v>1</v>
      </c>
      <c r="O331" s="219" t="s">
        <v>695</v>
      </c>
      <c r="P331" s="237">
        <v>30000</v>
      </c>
    </row>
    <row r="332" spans="2:16" s="370" customFormat="1" ht="47.25" customHeight="1">
      <c r="B332" s="398" t="s">
        <v>1286</v>
      </c>
      <c r="C332" s="553"/>
      <c r="D332" s="549" t="s">
        <v>703</v>
      </c>
      <c r="E332" s="549"/>
      <c r="F332" s="549"/>
      <c r="G332" s="394"/>
      <c r="H332" s="366" t="s">
        <v>113</v>
      </c>
      <c r="I332" s="407" t="s">
        <v>118</v>
      </c>
      <c r="J332" s="396">
        <v>0</v>
      </c>
      <c r="K332" s="396">
        <v>0</v>
      </c>
      <c r="L332" s="396">
        <v>0</v>
      </c>
      <c r="M332" s="396">
        <v>0</v>
      </c>
      <c r="N332" s="396">
        <v>0</v>
      </c>
      <c r="O332" s="385" t="s">
        <v>696</v>
      </c>
      <c r="P332" s="369">
        <v>30000</v>
      </c>
    </row>
    <row r="333" spans="2:16" s="27" customFormat="1" ht="47.25" customHeight="1">
      <c r="B333" s="169" t="s">
        <v>1287</v>
      </c>
      <c r="C333" s="553"/>
      <c r="D333" s="550" t="s">
        <v>1396</v>
      </c>
      <c r="E333" s="550"/>
      <c r="F333" s="550"/>
      <c r="G333" s="185"/>
      <c r="H333" s="225" t="s">
        <v>120</v>
      </c>
      <c r="I333" s="192" t="s">
        <v>70</v>
      </c>
      <c r="J333" s="65">
        <v>8</v>
      </c>
      <c r="K333" s="65">
        <v>2</v>
      </c>
      <c r="L333" s="65">
        <v>1</v>
      </c>
      <c r="M333" s="65">
        <v>0</v>
      </c>
      <c r="N333" s="65">
        <v>2</v>
      </c>
      <c r="O333" s="208" t="s">
        <v>669</v>
      </c>
      <c r="P333" s="240">
        <v>11000</v>
      </c>
    </row>
    <row r="334" spans="2:16" s="27" customFormat="1" ht="60.75" customHeight="1" thickBot="1">
      <c r="B334" s="172" t="s">
        <v>1288</v>
      </c>
      <c r="C334" s="554"/>
      <c r="D334" s="551" t="s">
        <v>1060</v>
      </c>
      <c r="E334" s="551"/>
      <c r="F334" s="551"/>
      <c r="G334" s="186"/>
      <c r="H334" s="384" t="s">
        <v>120</v>
      </c>
      <c r="I334" s="408" t="s">
        <v>70</v>
      </c>
      <c r="J334" s="187">
        <v>3</v>
      </c>
      <c r="K334" s="187">
        <v>1</v>
      </c>
      <c r="L334" s="187">
        <v>1</v>
      </c>
      <c r="M334" s="187">
        <v>0</v>
      </c>
      <c r="N334" s="187">
        <v>1</v>
      </c>
      <c r="O334" s="382" t="s">
        <v>704</v>
      </c>
      <c r="P334" s="241">
        <v>7500</v>
      </c>
    </row>
    <row r="335" spans="2:16" ht="15.75">
      <c r="B335" s="18"/>
      <c r="C335" s="18"/>
      <c r="D335" s="19"/>
      <c r="E335" s="19"/>
      <c r="F335" s="19"/>
      <c r="G335" s="22"/>
      <c r="H335" s="22"/>
      <c r="I335" s="36"/>
      <c r="J335" s="21"/>
      <c r="K335" s="21"/>
      <c r="L335" s="21"/>
      <c r="M335" s="21"/>
      <c r="N335" s="21"/>
      <c r="O335" s="18"/>
      <c r="P335" s="18"/>
    </row>
    <row r="336" spans="2:16" ht="15.75">
      <c r="B336" s="18"/>
      <c r="C336" s="18"/>
      <c r="D336" s="19"/>
      <c r="E336" s="19"/>
      <c r="F336" s="19"/>
      <c r="G336" s="22"/>
      <c r="H336" s="22"/>
      <c r="I336" s="36"/>
      <c r="J336" s="21"/>
      <c r="K336" s="21"/>
      <c r="L336" s="21"/>
      <c r="M336" s="21"/>
      <c r="N336" s="21"/>
      <c r="O336" s="18"/>
      <c r="P336" s="18"/>
    </row>
    <row r="337" spans="2:16" ht="15.75" thickBot="1">
      <c r="I337" s="34"/>
    </row>
    <row r="338" spans="2:16" ht="15.75" thickBot="1">
      <c r="B338" s="472" t="s">
        <v>157</v>
      </c>
      <c r="C338" s="472"/>
      <c r="D338" s="472"/>
      <c r="E338" s="472"/>
      <c r="F338" s="472"/>
      <c r="G338" s="472"/>
      <c r="H338" s="472"/>
      <c r="I338" s="472"/>
      <c r="J338" s="472"/>
      <c r="K338" s="472"/>
      <c r="L338" s="472"/>
      <c r="M338" s="472"/>
      <c r="N338" s="472"/>
      <c r="O338" s="472"/>
      <c r="P338" s="472"/>
    </row>
    <row r="339" spans="2:16" ht="15.75" thickBot="1">
      <c r="B339" s="472"/>
      <c r="C339" s="472"/>
      <c r="D339" s="472"/>
      <c r="E339" s="472"/>
      <c r="F339" s="472"/>
      <c r="G339" s="472"/>
      <c r="H339" s="472"/>
      <c r="I339" s="472"/>
      <c r="J339" s="472"/>
      <c r="K339" s="472"/>
      <c r="L339" s="472"/>
      <c r="M339" s="472"/>
      <c r="N339" s="472"/>
      <c r="O339" s="472"/>
      <c r="P339" s="472"/>
    </row>
    <row r="340" spans="2:16" ht="15.75" thickBot="1">
      <c r="B340" s="437" t="s">
        <v>27</v>
      </c>
      <c r="C340" s="437" t="s">
        <v>28</v>
      </c>
      <c r="D340" s="443" t="s">
        <v>20</v>
      </c>
      <c r="E340" s="443" t="s">
        <v>1029</v>
      </c>
      <c r="F340" s="443"/>
      <c r="G340" s="443"/>
      <c r="H340" s="443"/>
      <c r="I340" s="443"/>
      <c r="J340" s="443"/>
      <c r="K340" s="443"/>
      <c r="L340" s="443"/>
      <c r="M340" s="443"/>
      <c r="N340" s="443"/>
      <c r="O340" s="443"/>
      <c r="P340" s="443"/>
    </row>
    <row r="341" spans="2:16" ht="15.75" thickBot="1">
      <c r="B341" s="437"/>
      <c r="C341" s="437"/>
      <c r="D341" s="443"/>
      <c r="E341" s="443"/>
      <c r="F341" s="443"/>
      <c r="G341" s="443"/>
      <c r="H341" s="443"/>
      <c r="I341" s="443"/>
      <c r="J341" s="443"/>
      <c r="K341" s="443"/>
      <c r="L341" s="443"/>
      <c r="M341" s="443"/>
      <c r="N341" s="443"/>
      <c r="O341" s="443"/>
      <c r="P341" s="443"/>
    </row>
    <row r="342" spans="2:16" ht="28.5" customHeight="1" thickBot="1">
      <c r="B342" s="437"/>
      <c r="C342" s="437"/>
      <c r="D342" s="443" t="s">
        <v>19</v>
      </c>
      <c r="E342" s="425" t="s">
        <v>1357</v>
      </c>
      <c r="F342" s="425"/>
      <c r="G342" s="425"/>
      <c r="H342" s="425"/>
      <c r="I342" s="425"/>
      <c r="J342" s="425"/>
      <c r="K342" s="425"/>
      <c r="L342" s="425"/>
      <c r="M342" s="425"/>
      <c r="N342" s="425"/>
      <c r="O342" s="425"/>
      <c r="P342" s="425"/>
    </row>
    <row r="343" spans="2:16" ht="39.75" customHeight="1" thickBot="1">
      <c r="B343" s="437"/>
      <c r="C343" s="437"/>
      <c r="D343" s="443"/>
      <c r="E343" s="425"/>
      <c r="F343" s="425"/>
      <c r="G343" s="425"/>
      <c r="H343" s="425"/>
      <c r="I343" s="425"/>
      <c r="J343" s="425"/>
      <c r="K343" s="425"/>
      <c r="L343" s="425"/>
      <c r="M343" s="425"/>
      <c r="N343" s="425"/>
      <c r="O343" s="425"/>
      <c r="P343" s="425"/>
    </row>
    <row r="344" spans="2:16" ht="15.75" thickBot="1">
      <c r="B344" s="437"/>
      <c r="C344" s="437"/>
      <c r="D344" s="443" t="s">
        <v>24</v>
      </c>
      <c r="E344" s="425" t="s">
        <v>1027</v>
      </c>
      <c r="F344" s="425"/>
      <c r="G344" s="425"/>
      <c r="H344" s="425"/>
      <c r="I344" s="425"/>
      <c r="J344" s="425"/>
      <c r="K344" s="425"/>
      <c r="L344" s="425"/>
      <c r="M344" s="425"/>
      <c r="N344" s="425"/>
      <c r="O344" s="425"/>
      <c r="P344" s="425"/>
    </row>
    <row r="345" spans="2:16" ht="15.75" thickBot="1">
      <c r="B345" s="437"/>
      <c r="C345" s="437"/>
      <c r="D345" s="443"/>
      <c r="E345" s="425"/>
      <c r="F345" s="425"/>
      <c r="G345" s="425"/>
      <c r="H345" s="425"/>
      <c r="I345" s="425"/>
      <c r="J345" s="425"/>
      <c r="K345" s="425"/>
      <c r="L345" s="425"/>
      <c r="M345" s="425"/>
      <c r="N345" s="425"/>
      <c r="O345" s="425"/>
      <c r="P345" s="425"/>
    </row>
    <row r="346" spans="2:16" ht="17.25" thickBot="1">
      <c r="B346" s="437"/>
      <c r="C346" s="437"/>
      <c r="D346" s="424" t="s">
        <v>29</v>
      </c>
      <c r="E346" s="424"/>
      <c r="F346" s="424"/>
      <c r="G346" s="424"/>
      <c r="H346" s="424"/>
      <c r="I346" s="424"/>
      <c r="J346" s="424"/>
      <c r="K346" s="424" t="s">
        <v>30</v>
      </c>
      <c r="L346" s="424"/>
      <c r="M346" s="424"/>
      <c r="N346" s="424"/>
      <c r="O346" s="424" t="s">
        <v>31</v>
      </c>
      <c r="P346" s="424"/>
    </row>
    <row r="347" spans="2:16" ht="32.25" thickBot="1">
      <c r="B347" s="221" t="s">
        <v>14</v>
      </c>
      <c r="C347" s="221" t="s">
        <v>26</v>
      </c>
      <c r="D347" s="439" t="s">
        <v>23</v>
      </c>
      <c r="E347" s="439"/>
      <c r="F347" s="439"/>
      <c r="G347" s="221" t="s">
        <v>642</v>
      </c>
      <c r="H347" s="221" t="s">
        <v>16</v>
      </c>
      <c r="I347" s="221" t="s">
        <v>67</v>
      </c>
      <c r="J347" s="221" t="s">
        <v>17</v>
      </c>
      <c r="K347" s="145">
        <v>1</v>
      </c>
      <c r="L347" s="145">
        <v>2</v>
      </c>
      <c r="M347" s="145">
        <v>3</v>
      </c>
      <c r="N347" s="145">
        <v>4</v>
      </c>
      <c r="O347" s="221" t="s">
        <v>18</v>
      </c>
      <c r="P347" s="221" t="s">
        <v>22</v>
      </c>
    </row>
    <row r="348" spans="2:16" s="27" customFormat="1" ht="109.5" customHeight="1">
      <c r="B348" s="149" t="s">
        <v>1289</v>
      </c>
      <c r="C348" s="495" t="s">
        <v>1012</v>
      </c>
      <c r="D348" s="427" t="s">
        <v>317</v>
      </c>
      <c r="E348" s="427"/>
      <c r="F348" s="427"/>
      <c r="G348" s="235" t="s">
        <v>158</v>
      </c>
      <c r="H348" s="218" t="s">
        <v>324</v>
      </c>
      <c r="I348" s="123" t="s">
        <v>70</v>
      </c>
      <c r="J348" s="121">
        <v>12</v>
      </c>
      <c r="K348" s="121">
        <v>3</v>
      </c>
      <c r="L348" s="121">
        <v>3</v>
      </c>
      <c r="M348" s="121">
        <v>3</v>
      </c>
      <c r="N348" s="121">
        <v>3</v>
      </c>
      <c r="O348" s="218" t="s">
        <v>319</v>
      </c>
      <c r="P348" s="245">
        <v>45000</v>
      </c>
    </row>
    <row r="349" spans="2:16" s="27" customFormat="1" ht="115.5" customHeight="1">
      <c r="B349" s="146" t="s">
        <v>1290</v>
      </c>
      <c r="C349" s="496"/>
      <c r="D349" s="422" t="s">
        <v>309</v>
      </c>
      <c r="E349" s="422"/>
      <c r="F349" s="422"/>
      <c r="G349" s="6"/>
      <c r="H349" s="231" t="s">
        <v>324</v>
      </c>
      <c r="I349" s="52" t="s">
        <v>70</v>
      </c>
      <c r="J349" s="10">
        <v>24</v>
      </c>
      <c r="K349" s="10">
        <v>6</v>
      </c>
      <c r="L349" s="10">
        <v>6</v>
      </c>
      <c r="M349" s="10">
        <v>6</v>
      </c>
      <c r="N349" s="10">
        <v>6</v>
      </c>
      <c r="O349" s="208" t="s">
        <v>320</v>
      </c>
      <c r="P349" s="240">
        <v>60000</v>
      </c>
    </row>
    <row r="350" spans="2:16" s="27" customFormat="1" ht="108" customHeight="1">
      <c r="B350" s="146" t="s">
        <v>1291</v>
      </c>
      <c r="C350" s="496"/>
      <c r="D350" s="422" t="s">
        <v>310</v>
      </c>
      <c r="E350" s="422"/>
      <c r="F350" s="422"/>
      <c r="G350" s="202"/>
      <c r="H350" s="231" t="s">
        <v>324</v>
      </c>
      <c r="I350" s="52" t="s">
        <v>70</v>
      </c>
      <c r="J350" s="10">
        <v>4</v>
      </c>
      <c r="K350" s="10">
        <v>1</v>
      </c>
      <c r="L350" s="10">
        <v>1</v>
      </c>
      <c r="M350" s="10">
        <v>1</v>
      </c>
      <c r="N350" s="10">
        <v>1</v>
      </c>
      <c r="O350" s="208" t="s">
        <v>319</v>
      </c>
      <c r="P350" s="240">
        <v>32000</v>
      </c>
    </row>
    <row r="351" spans="2:16" s="27" customFormat="1" ht="51.75" customHeight="1">
      <c r="B351" s="146" t="s">
        <v>1292</v>
      </c>
      <c r="C351" s="496"/>
      <c r="D351" s="422" t="s">
        <v>311</v>
      </c>
      <c r="E351" s="422"/>
      <c r="F351" s="422"/>
      <c r="G351" s="203"/>
      <c r="H351" s="231" t="s">
        <v>324</v>
      </c>
      <c r="I351" s="52" t="s">
        <v>70</v>
      </c>
      <c r="J351" s="10">
        <v>4</v>
      </c>
      <c r="K351" s="10">
        <v>1</v>
      </c>
      <c r="L351" s="10">
        <v>1</v>
      </c>
      <c r="M351" s="10">
        <v>1</v>
      </c>
      <c r="N351" s="10">
        <v>1</v>
      </c>
      <c r="O351" s="208" t="s">
        <v>321</v>
      </c>
      <c r="P351" s="240">
        <v>24000</v>
      </c>
    </row>
    <row r="352" spans="2:16" s="27" customFormat="1" ht="80.25" customHeight="1">
      <c r="B352" s="146" t="s">
        <v>1293</v>
      </c>
      <c r="C352" s="496"/>
      <c r="D352" s="422" t="s">
        <v>312</v>
      </c>
      <c r="E352" s="422"/>
      <c r="F352" s="422"/>
      <c r="G352" s="203" t="s">
        <v>5</v>
      </c>
      <c r="H352" s="231" t="s">
        <v>324</v>
      </c>
      <c r="I352" s="52" t="s">
        <v>70</v>
      </c>
      <c r="J352" s="10">
        <v>10</v>
      </c>
      <c r="K352" s="10">
        <v>2</v>
      </c>
      <c r="L352" s="10">
        <v>3</v>
      </c>
      <c r="M352" s="10">
        <v>2</v>
      </c>
      <c r="N352" s="10">
        <v>3</v>
      </c>
      <c r="O352" s="208" t="s">
        <v>322</v>
      </c>
      <c r="P352" s="240">
        <v>25000</v>
      </c>
    </row>
    <row r="353" spans="2:16" s="27" customFormat="1" ht="119.25" customHeight="1">
      <c r="B353" s="146" t="s">
        <v>1294</v>
      </c>
      <c r="C353" s="496"/>
      <c r="D353" s="422" t="s">
        <v>1057</v>
      </c>
      <c r="E353" s="422"/>
      <c r="F353" s="422"/>
      <c r="G353" s="202" t="s">
        <v>8</v>
      </c>
      <c r="H353" s="231" t="s">
        <v>324</v>
      </c>
      <c r="I353" s="52" t="s">
        <v>70</v>
      </c>
      <c r="J353" s="10">
        <v>10</v>
      </c>
      <c r="K353" s="10">
        <v>2</v>
      </c>
      <c r="L353" s="10">
        <v>3</v>
      </c>
      <c r="M353" s="10">
        <v>2</v>
      </c>
      <c r="N353" s="10">
        <v>3</v>
      </c>
      <c r="O353" s="208" t="s">
        <v>323</v>
      </c>
      <c r="P353" s="240">
        <v>25000</v>
      </c>
    </row>
    <row r="354" spans="2:16" s="27" customFormat="1" ht="78.75" customHeight="1">
      <c r="B354" s="146" t="s">
        <v>1295</v>
      </c>
      <c r="C354" s="496"/>
      <c r="D354" s="422" t="s">
        <v>313</v>
      </c>
      <c r="E354" s="422"/>
      <c r="F354" s="422"/>
      <c r="G354" s="202"/>
      <c r="H354" s="231" t="s">
        <v>324</v>
      </c>
      <c r="I354" s="52" t="s">
        <v>70</v>
      </c>
      <c r="J354" s="10">
        <v>4</v>
      </c>
      <c r="K354" s="10">
        <v>1</v>
      </c>
      <c r="L354" s="10">
        <v>1</v>
      </c>
      <c r="M354" s="10">
        <v>1</v>
      </c>
      <c r="N354" s="10">
        <v>1</v>
      </c>
      <c r="O354" s="208" t="s">
        <v>323</v>
      </c>
      <c r="P354" s="240">
        <v>32000</v>
      </c>
    </row>
    <row r="355" spans="2:16" s="27" customFormat="1" ht="34.5" customHeight="1">
      <c r="B355" s="146" t="s">
        <v>1296</v>
      </c>
      <c r="C355" s="496"/>
      <c r="D355" s="422" t="s">
        <v>314</v>
      </c>
      <c r="E355" s="422"/>
      <c r="F355" s="422"/>
      <c r="G355" s="202"/>
      <c r="H355" s="231" t="s">
        <v>324</v>
      </c>
      <c r="I355" s="204" t="s">
        <v>68</v>
      </c>
      <c r="J355" s="10">
        <v>4</v>
      </c>
      <c r="K355" s="10">
        <v>1</v>
      </c>
      <c r="L355" s="10">
        <v>1</v>
      </c>
      <c r="M355" s="10">
        <v>1</v>
      </c>
      <c r="N355" s="10">
        <v>1</v>
      </c>
      <c r="O355" s="208" t="s">
        <v>321</v>
      </c>
      <c r="P355" s="240">
        <v>20000</v>
      </c>
    </row>
    <row r="356" spans="2:16" s="27" customFormat="1" ht="114" customHeight="1">
      <c r="B356" s="146" t="s">
        <v>1297</v>
      </c>
      <c r="C356" s="496"/>
      <c r="D356" s="422" t="s">
        <v>318</v>
      </c>
      <c r="E356" s="422"/>
      <c r="F356" s="422"/>
      <c r="G356" s="10" t="s">
        <v>9</v>
      </c>
      <c r="H356" s="231" t="s">
        <v>113</v>
      </c>
      <c r="I356" s="204" t="s">
        <v>118</v>
      </c>
      <c r="J356" s="10">
        <v>4</v>
      </c>
      <c r="K356" s="10">
        <v>1</v>
      </c>
      <c r="L356" s="10">
        <v>1</v>
      </c>
      <c r="M356" s="10">
        <v>1</v>
      </c>
      <c r="N356" s="10">
        <v>1</v>
      </c>
      <c r="O356" s="208" t="s">
        <v>323</v>
      </c>
      <c r="P356" s="240">
        <v>32000</v>
      </c>
    </row>
    <row r="357" spans="2:16" s="27" customFormat="1" ht="98.25" customHeight="1">
      <c r="B357" s="146" t="s">
        <v>1298</v>
      </c>
      <c r="C357" s="496"/>
      <c r="D357" s="422" t="s">
        <v>315</v>
      </c>
      <c r="E357" s="422"/>
      <c r="F357" s="422"/>
      <c r="G357" s="205"/>
      <c r="H357" s="231" t="s">
        <v>324</v>
      </c>
      <c r="I357" s="204" t="s">
        <v>70</v>
      </c>
      <c r="J357" s="10">
        <v>12</v>
      </c>
      <c r="K357" s="10">
        <v>3</v>
      </c>
      <c r="L357" s="10">
        <v>3</v>
      </c>
      <c r="M357" s="10">
        <v>3</v>
      </c>
      <c r="N357" s="10">
        <v>3</v>
      </c>
      <c r="O357" s="208" t="s">
        <v>320</v>
      </c>
      <c r="P357" s="240">
        <v>25000</v>
      </c>
    </row>
    <row r="358" spans="2:16" s="27" customFormat="1" ht="97.5" customHeight="1" thickBot="1">
      <c r="B358" s="176" t="s">
        <v>1299</v>
      </c>
      <c r="C358" s="497"/>
      <c r="D358" s="423" t="s">
        <v>316</v>
      </c>
      <c r="E358" s="423"/>
      <c r="F358" s="423"/>
      <c r="G358" s="206"/>
      <c r="H358" s="130" t="s">
        <v>324</v>
      </c>
      <c r="I358" s="126" t="s">
        <v>717</v>
      </c>
      <c r="J358" s="134">
        <v>1</v>
      </c>
      <c r="K358" s="134">
        <v>0</v>
      </c>
      <c r="L358" s="134">
        <v>1</v>
      </c>
      <c r="M358" s="134">
        <v>0</v>
      </c>
      <c r="N358" s="134">
        <v>0</v>
      </c>
      <c r="O358" s="217" t="s">
        <v>323</v>
      </c>
      <c r="P358" s="241">
        <v>8000</v>
      </c>
    </row>
    <row r="359" spans="2:16" s="27" customFormat="1" ht="36.75" customHeight="1" thickBot="1">
      <c r="B359" s="507" t="s">
        <v>19</v>
      </c>
      <c r="C359" s="507"/>
      <c r="D359" s="425" t="s">
        <v>1363</v>
      </c>
      <c r="E359" s="425"/>
      <c r="F359" s="425"/>
      <c r="G359" s="425"/>
      <c r="H359" s="425"/>
      <c r="I359" s="425"/>
      <c r="J359" s="425"/>
      <c r="K359" s="425"/>
      <c r="L359" s="425"/>
      <c r="M359" s="425"/>
      <c r="N359" s="425"/>
      <c r="O359" s="425"/>
      <c r="P359" s="425"/>
    </row>
    <row r="360" spans="2:16" ht="17.25" thickBot="1">
      <c r="B360" s="507" t="s">
        <v>20</v>
      </c>
      <c r="C360" s="507"/>
      <c r="D360" s="425" t="s">
        <v>1041</v>
      </c>
      <c r="E360" s="425"/>
      <c r="F360" s="425"/>
      <c r="G360" s="425"/>
      <c r="H360" s="425"/>
      <c r="I360" s="425"/>
      <c r="J360" s="425"/>
      <c r="K360" s="425"/>
      <c r="L360" s="425"/>
      <c r="M360" s="425"/>
      <c r="N360" s="425"/>
      <c r="O360" s="425"/>
      <c r="P360" s="425"/>
    </row>
    <row r="361" spans="2:16" ht="15.75" thickBot="1">
      <c r="B361" s="507" t="s">
        <v>24</v>
      </c>
      <c r="C361" s="507"/>
      <c r="D361" s="425" t="s">
        <v>1045</v>
      </c>
      <c r="E361" s="425"/>
      <c r="F361" s="425"/>
      <c r="G361" s="425"/>
      <c r="H361" s="425"/>
      <c r="I361" s="425"/>
      <c r="J361" s="425"/>
      <c r="K361" s="425"/>
      <c r="L361" s="425"/>
      <c r="M361" s="425"/>
      <c r="N361" s="425"/>
      <c r="O361" s="425"/>
      <c r="P361" s="425"/>
    </row>
    <row r="362" spans="2:16" ht="15.75" thickBot="1">
      <c r="B362" s="507"/>
      <c r="C362" s="507"/>
      <c r="D362" s="425"/>
      <c r="E362" s="425"/>
      <c r="F362" s="425"/>
      <c r="G362" s="425"/>
      <c r="H362" s="425"/>
      <c r="I362" s="425"/>
      <c r="J362" s="425"/>
      <c r="K362" s="425"/>
      <c r="L362" s="425"/>
      <c r="M362" s="425"/>
      <c r="N362" s="425"/>
      <c r="O362" s="425"/>
      <c r="P362" s="425"/>
    </row>
    <row r="363" spans="2:16" ht="17.25" thickBot="1">
      <c r="B363" s="424" t="s">
        <v>29</v>
      </c>
      <c r="C363" s="424"/>
      <c r="D363" s="424"/>
      <c r="E363" s="424"/>
      <c r="F363" s="424"/>
      <c r="G363" s="424"/>
      <c r="H363" s="424"/>
      <c r="I363" s="424"/>
      <c r="J363" s="424"/>
      <c r="K363" s="424" t="s">
        <v>30</v>
      </c>
      <c r="L363" s="424"/>
      <c r="M363" s="424"/>
      <c r="N363" s="424"/>
      <c r="O363" s="424" t="s">
        <v>31</v>
      </c>
      <c r="P363" s="424"/>
    </row>
    <row r="364" spans="2:16" ht="32.25" thickBot="1">
      <c r="B364" s="228" t="s">
        <v>14</v>
      </c>
      <c r="C364" s="228" t="s">
        <v>26</v>
      </c>
      <c r="D364" s="426" t="s">
        <v>23</v>
      </c>
      <c r="E364" s="426"/>
      <c r="F364" s="426"/>
      <c r="G364" s="228" t="s">
        <v>642</v>
      </c>
      <c r="H364" s="228" t="s">
        <v>16</v>
      </c>
      <c r="I364" s="228" t="s">
        <v>67</v>
      </c>
      <c r="J364" s="228" t="s">
        <v>17</v>
      </c>
      <c r="K364" s="201">
        <v>1</v>
      </c>
      <c r="L364" s="201">
        <v>2</v>
      </c>
      <c r="M364" s="201">
        <v>3</v>
      </c>
      <c r="N364" s="201">
        <v>4</v>
      </c>
      <c r="O364" s="228" t="s">
        <v>18</v>
      </c>
      <c r="P364" s="228" t="s">
        <v>22</v>
      </c>
    </row>
    <row r="365" spans="2:16" ht="28.5" customHeight="1">
      <c r="B365" s="149" t="s">
        <v>1300</v>
      </c>
      <c r="C365" s="416" t="s">
        <v>1280</v>
      </c>
      <c r="D365" s="503" t="s">
        <v>1073</v>
      </c>
      <c r="E365" s="503"/>
      <c r="F365" s="503"/>
      <c r="G365" s="148"/>
      <c r="H365" s="218" t="s">
        <v>324</v>
      </c>
      <c r="I365" s="218" t="s">
        <v>68</v>
      </c>
      <c r="J365" s="121">
        <v>2</v>
      </c>
      <c r="K365" s="121">
        <v>2</v>
      </c>
      <c r="L365" s="121">
        <v>0</v>
      </c>
      <c r="M365" s="121">
        <v>0</v>
      </c>
      <c r="N365" s="121">
        <v>0</v>
      </c>
      <c r="O365" s="218" t="s">
        <v>322</v>
      </c>
      <c r="P365" s="245">
        <v>8000</v>
      </c>
    </row>
    <row r="366" spans="2:16" ht="44.25" customHeight="1" thickBot="1">
      <c r="B366" s="176" t="s">
        <v>1301</v>
      </c>
      <c r="C366" s="418"/>
      <c r="D366" s="506" t="s">
        <v>1390</v>
      </c>
      <c r="E366" s="506"/>
      <c r="F366" s="506"/>
      <c r="G366" s="147"/>
      <c r="H366" s="217" t="s">
        <v>113</v>
      </c>
      <c r="I366" s="217" t="s">
        <v>70</v>
      </c>
      <c r="J366" s="134">
        <v>12</v>
      </c>
      <c r="K366" s="134">
        <v>3</v>
      </c>
      <c r="L366" s="134">
        <v>3</v>
      </c>
      <c r="M366" s="134">
        <v>3</v>
      </c>
      <c r="N366" s="134">
        <v>3</v>
      </c>
      <c r="O366" s="217" t="s">
        <v>322</v>
      </c>
      <c r="P366" s="241">
        <v>25000</v>
      </c>
    </row>
    <row r="367" spans="2:16">
      <c r="I367" s="34"/>
    </row>
    <row r="368" spans="2:16">
      <c r="I368" s="34"/>
    </row>
    <row r="369" spans="1:16">
      <c r="I369" s="34"/>
    </row>
    <row r="370" spans="1:16" ht="15.75" thickBot="1">
      <c r="I370" s="34"/>
    </row>
    <row r="371" spans="1:16" ht="15.75" thickBot="1">
      <c r="B371" s="472" t="s">
        <v>159</v>
      </c>
      <c r="C371" s="472"/>
      <c r="D371" s="472"/>
      <c r="E371" s="472"/>
      <c r="F371" s="472"/>
      <c r="G371" s="472"/>
      <c r="H371" s="472"/>
      <c r="I371" s="472"/>
      <c r="J371" s="472"/>
      <c r="K371" s="472"/>
      <c r="L371" s="472"/>
      <c r="M371" s="472"/>
      <c r="N371" s="472"/>
      <c r="O371" s="472"/>
      <c r="P371" s="472"/>
    </row>
    <row r="372" spans="1:16" ht="15.75" thickBot="1">
      <c r="B372" s="472"/>
      <c r="C372" s="472"/>
      <c r="D372" s="472"/>
      <c r="E372" s="472"/>
      <c r="F372" s="472"/>
      <c r="G372" s="472"/>
      <c r="H372" s="472"/>
      <c r="I372" s="472"/>
      <c r="J372" s="472"/>
      <c r="K372" s="472"/>
      <c r="L372" s="472"/>
      <c r="M372" s="472"/>
      <c r="N372" s="472"/>
      <c r="O372" s="472"/>
      <c r="P372" s="472"/>
    </row>
    <row r="373" spans="1:16" ht="15.75" thickBot="1">
      <c r="B373" s="437" t="s">
        <v>27</v>
      </c>
      <c r="C373" s="437" t="s">
        <v>28</v>
      </c>
      <c r="D373" s="443" t="s">
        <v>20</v>
      </c>
      <c r="E373" s="443" t="s">
        <v>1029</v>
      </c>
      <c r="F373" s="443"/>
      <c r="G373" s="443"/>
      <c r="H373" s="443"/>
      <c r="I373" s="443"/>
      <c r="J373" s="443"/>
      <c r="K373" s="443"/>
      <c r="L373" s="443"/>
      <c r="M373" s="443"/>
      <c r="N373" s="443"/>
      <c r="O373" s="443"/>
      <c r="P373" s="443"/>
    </row>
    <row r="374" spans="1:16" ht="15.75" thickBot="1">
      <c r="B374" s="437"/>
      <c r="C374" s="437"/>
      <c r="D374" s="443"/>
      <c r="E374" s="443"/>
      <c r="F374" s="443"/>
      <c r="G374" s="443"/>
      <c r="H374" s="443"/>
      <c r="I374" s="443"/>
      <c r="J374" s="443"/>
      <c r="K374" s="443"/>
      <c r="L374" s="443"/>
      <c r="M374" s="443"/>
      <c r="N374" s="443"/>
      <c r="O374" s="443"/>
      <c r="P374" s="443"/>
    </row>
    <row r="375" spans="1:16" ht="26.25" customHeight="1" thickBot="1">
      <c r="B375" s="437"/>
      <c r="C375" s="437"/>
      <c r="D375" s="443" t="s">
        <v>19</v>
      </c>
      <c r="E375" s="425" t="s">
        <v>1357</v>
      </c>
      <c r="F375" s="425"/>
      <c r="G375" s="425"/>
      <c r="H375" s="425"/>
      <c r="I375" s="425"/>
      <c r="J375" s="425"/>
      <c r="K375" s="425"/>
      <c r="L375" s="425"/>
      <c r="M375" s="425"/>
      <c r="N375" s="425"/>
      <c r="O375" s="425"/>
      <c r="P375" s="425"/>
    </row>
    <row r="376" spans="1:16" ht="39.75" customHeight="1" thickBot="1">
      <c r="B376" s="437"/>
      <c r="C376" s="437"/>
      <c r="D376" s="443"/>
      <c r="E376" s="425"/>
      <c r="F376" s="425"/>
      <c r="G376" s="425"/>
      <c r="H376" s="425"/>
      <c r="I376" s="425"/>
      <c r="J376" s="425"/>
      <c r="K376" s="425"/>
      <c r="L376" s="425"/>
      <c r="M376" s="425"/>
      <c r="N376" s="425"/>
      <c r="O376" s="425"/>
      <c r="P376" s="425"/>
    </row>
    <row r="377" spans="1:16" ht="15.75" thickBot="1">
      <c r="B377" s="437"/>
      <c r="C377" s="437"/>
      <c r="D377" s="443" t="s">
        <v>24</v>
      </c>
      <c r="E377" s="425" t="s">
        <v>1039</v>
      </c>
      <c r="F377" s="425"/>
      <c r="G377" s="425"/>
      <c r="H377" s="425"/>
      <c r="I377" s="425"/>
      <c r="J377" s="425"/>
      <c r="K377" s="425"/>
      <c r="L377" s="425"/>
      <c r="M377" s="425"/>
      <c r="N377" s="425"/>
      <c r="O377" s="425"/>
      <c r="P377" s="425"/>
    </row>
    <row r="378" spans="1:16" ht="15.75" thickBot="1">
      <c r="B378" s="437"/>
      <c r="C378" s="437"/>
      <c r="D378" s="443"/>
      <c r="E378" s="425"/>
      <c r="F378" s="425"/>
      <c r="G378" s="425"/>
      <c r="H378" s="425"/>
      <c r="I378" s="425"/>
      <c r="J378" s="425"/>
      <c r="K378" s="425"/>
      <c r="L378" s="425"/>
      <c r="M378" s="425"/>
      <c r="N378" s="425"/>
      <c r="O378" s="425"/>
      <c r="P378" s="425"/>
    </row>
    <row r="379" spans="1:16" ht="17.25" thickBot="1">
      <c r="B379" s="437"/>
      <c r="C379" s="437"/>
      <c r="D379" s="424" t="s">
        <v>29</v>
      </c>
      <c r="E379" s="424"/>
      <c r="F379" s="424"/>
      <c r="G379" s="424"/>
      <c r="H379" s="424"/>
      <c r="I379" s="424"/>
      <c r="J379" s="424"/>
      <c r="K379" s="424" t="s">
        <v>30</v>
      </c>
      <c r="L379" s="424"/>
      <c r="M379" s="424"/>
      <c r="N379" s="424"/>
      <c r="O379" s="424" t="s">
        <v>31</v>
      </c>
      <c r="P379" s="424"/>
    </row>
    <row r="380" spans="1:16" ht="32.25" thickBot="1">
      <c r="B380" s="221" t="s">
        <v>14</v>
      </c>
      <c r="C380" s="221" t="s">
        <v>26</v>
      </c>
      <c r="D380" s="439" t="s">
        <v>23</v>
      </c>
      <c r="E380" s="439"/>
      <c r="F380" s="439"/>
      <c r="G380" s="221" t="s">
        <v>642</v>
      </c>
      <c r="H380" s="221" t="s">
        <v>16</v>
      </c>
      <c r="I380" s="221" t="s">
        <v>67</v>
      </c>
      <c r="J380" s="221" t="s">
        <v>17</v>
      </c>
      <c r="K380" s="145">
        <v>1</v>
      </c>
      <c r="L380" s="145">
        <v>2</v>
      </c>
      <c r="M380" s="145">
        <v>3</v>
      </c>
      <c r="N380" s="145">
        <v>4</v>
      </c>
      <c r="O380" s="221" t="s">
        <v>18</v>
      </c>
      <c r="P380" s="221" t="s">
        <v>22</v>
      </c>
    </row>
    <row r="381" spans="1:16" ht="101.25" customHeight="1">
      <c r="A381" s="32"/>
      <c r="B381" s="140" t="s">
        <v>1302</v>
      </c>
      <c r="C381" s="541" t="s">
        <v>1012</v>
      </c>
      <c r="D381" s="503" t="s">
        <v>349</v>
      </c>
      <c r="E381" s="503"/>
      <c r="F381" s="503"/>
      <c r="G381" s="96" t="s">
        <v>350</v>
      </c>
      <c r="H381" s="94" t="s">
        <v>113</v>
      </c>
      <c r="I381" s="151" t="s">
        <v>351</v>
      </c>
      <c r="J381" s="153">
        <v>1</v>
      </c>
      <c r="K381" s="153">
        <v>0</v>
      </c>
      <c r="L381" s="153">
        <v>0</v>
      </c>
      <c r="M381" s="153">
        <v>1</v>
      </c>
      <c r="N381" s="153">
        <v>0</v>
      </c>
      <c r="O381" s="96" t="s">
        <v>160</v>
      </c>
      <c r="P381" s="245">
        <v>8000</v>
      </c>
    </row>
    <row r="382" spans="1:16" ht="96" customHeight="1">
      <c r="B382" s="141" t="s">
        <v>1303</v>
      </c>
      <c r="C382" s="542"/>
      <c r="D382" s="540" t="s">
        <v>353</v>
      </c>
      <c r="E382" s="540"/>
      <c r="F382" s="540"/>
      <c r="G382" s="28" t="s">
        <v>350</v>
      </c>
      <c r="H382" s="209" t="s">
        <v>113</v>
      </c>
      <c r="I382" s="38" t="s">
        <v>352</v>
      </c>
      <c r="J382" s="33">
        <v>16</v>
      </c>
      <c r="K382" s="33">
        <v>4</v>
      </c>
      <c r="L382" s="33">
        <v>4</v>
      </c>
      <c r="M382" s="33">
        <v>4</v>
      </c>
      <c r="N382" s="33">
        <v>4</v>
      </c>
      <c r="O382" s="209" t="s">
        <v>160</v>
      </c>
      <c r="P382" s="240">
        <v>30000</v>
      </c>
    </row>
    <row r="383" spans="1:16" ht="96.75" customHeight="1">
      <c r="B383" s="141" t="s">
        <v>1304</v>
      </c>
      <c r="C383" s="542"/>
      <c r="D383" s="540" t="s">
        <v>355</v>
      </c>
      <c r="E383" s="540"/>
      <c r="F383" s="540"/>
      <c r="G383" s="28" t="s">
        <v>350</v>
      </c>
      <c r="H383" s="209" t="s">
        <v>113</v>
      </c>
      <c r="I383" s="38" t="s">
        <v>354</v>
      </c>
      <c r="J383" s="33">
        <v>14</v>
      </c>
      <c r="K383" s="33">
        <v>6</v>
      </c>
      <c r="L383" s="33">
        <v>4</v>
      </c>
      <c r="M383" s="33">
        <v>2</v>
      </c>
      <c r="N383" s="33">
        <v>2</v>
      </c>
      <c r="O383" s="209" t="s">
        <v>160</v>
      </c>
      <c r="P383" s="240">
        <v>90000</v>
      </c>
    </row>
    <row r="384" spans="1:16" ht="57" customHeight="1">
      <c r="B384" s="141" t="s">
        <v>1305</v>
      </c>
      <c r="C384" s="542"/>
      <c r="D384" s="540" t="s">
        <v>356</v>
      </c>
      <c r="E384" s="540"/>
      <c r="F384" s="540"/>
      <c r="G384" s="28" t="s">
        <v>350</v>
      </c>
      <c r="H384" s="209" t="s">
        <v>113</v>
      </c>
      <c r="I384" s="38" t="s">
        <v>357</v>
      </c>
      <c r="J384" s="33">
        <v>14</v>
      </c>
      <c r="K384" s="33">
        <v>6</v>
      </c>
      <c r="L384" s="33">
        <v>4</v>
      </c>
      <c r="M384" s="33">
        <v>2</v>
      </c>
      <c r="N384" s="33">
        <v>2</v>
      </c>
      <c r="O384" s="209" t="s">
        <v>374</v>
      </c>
      <c r="P384" s="240">
        <v>28000</v>
      </c>
    </row>
    <row r="385" spans="1:16" ht="93.75" customHeight="1">
      <c r="B385" s="141" t="s">
        <v>1306</v>
      </c>
      <c r="C385" s="542"/>
      <c r="D385" s="540" t="s">
        <v>358</v>
      </c>
      <c r="E385" s="540"/>
      <c r="F385" s="540"/>
      <c r="G385" s="28" t="s">
        <v>350</v>
      </c>
      <c r="H385" s="209" t="s">
        <v>359</v>
      </c>
      <c r="I385" s="66" t="s">
        <v>360</v>
      </c>
      <c r="J385" s="33">
        <v>75</v>
      </c>
      <c r="K385" s="33">
        <v>25</v>
      </c>
      <c r="L385" s="33">
        <v>10</v>
      </c>
      <c r="M385" s="33">
        <v>30</v>
      </c>
      <c r="N385" s="33">
        <v>10</v>
      </c>
      <c r="O385" s="28" t="s">
        <v>161</v>
      </c>
      <c r="P385" s="240">
        <v>50000</v>
      </c>
    </row>
    <row r="386" spans="1:16" ht="99" customHeight="1">
      <c r="B386" s="141" t="s">
        <v>1307</v>
      </c>
      <c r="C386" s="542"/>
      <c r="D386" s="540" t="s">
        <v>361</v>
      </c>
      <c r="E386" s="540"/>
      <c r="F386" s="540"/>
      <c r="G386" s="209" t="s">
        <v>380</v>
      </c>
      <c r="H386" s="209" t="s">
        <v>359</v>
      </c>
      <c r="I386" s="38" t="s">
        <v>360</v>
      </c>
      <c r="J386" s="33">
        <v>8</v>
      </c>
      <c r="K386" s="33">
        <v>2</v>
      </c>
      <c r="L386" s="33">
        <v>2</v>
      </c>
      <c r="M386" s="33">
        <v>2</v>
      </c>
      <c r="N386" s="33">
        <v>2</v>
      </c>
      <c r="O386" s="209" t="s">
        <v>162</v>
      </c>
      <c r="P386" s="240">
        <v>35000</v>
      </c>
    </row>
    <row r="387" spans="1:16" ht="88.5" customHeight="1">
      <c r="B387" s="141" t="s">
        <v>1308</v>
      </c>
      <c r="C387" s="542"/>
      <c r="D387" s="540" t="s">
        <v>362</v>
      </c>
      <c r="E387" s="540"/>
      <c r="F387" s="540"/>
      <c r="G387" s="209" t="s">
        <v>381</v>
      </c>
      <c r="H387" s="209" t="s">
        <v>113</v>
      </c>
      <c r="I387" s="38" t="s">
        <v>363</v>
      </c>
      <c r="J387" s="33">
        <v>6</v>
      </c>
      <c r="K387" s="33">
        <v>1</v>
      </c>
      <c r="L387" s="33">
        <v>2</v>
      </c>
      <c r="M387" s="33">
        <v>2</v>
      </c>
      <c r="N387" s="33">
        <v>1</v>
      </c>
      <c r="O387" s="209" t="s">
        <v>162</v>
      </c>
      <c r="P387" s="240">
        <v>48000</v>
      </c>
    </row>
    <row r="388" spans="1:16" ht="96" customHeight="1">
      <c r="A388" s="37"/>
      <c r="B388" s="141" t="s">
        <v>1309</v>
      </c>
      <c r="C388" s="542"/>
      <c r="D388" s="540" t="s">
        <v>364</v>
      </c>
      <c r="E388" s="540"/>
      <c r="F388" s="540"/>
      <c r="G388" s="209" t="s">
        <v>381</v>
      </c>
      <c r="H388" s="209" t="s">
        <v>120</v>
      </c>
      <c r="I388" s="38" t="s">
        <v>365</v>
      </c>
      <c r="J388" s="33">
        <v>3</v>
      </c>
      <c r="K388" s="33">
        <v>0</v>
      </c>
      <c r="L388" s="33">
        <v>0</v>
      </c>
      <c r="M388" s="33">
        <v>3</v>
      </c>
      <c r="N388" s="33">
        <v>0</v>
      </c>
      <c r="O388" s="209" t="s">
        <v>160</v>
      </c>
      <c r="P388" s="240">
        <v>24000</v>
      </c>
    </row>
    <row r="389" spans="1:16" ht="89.25" customHeight="1">
      <c r="B389" s="141" t="s">
        <v>1310</v>
      </c>
      <c r="C389" s="542"/>
      <c r="D389" s="540" t="s">
        <v>366</v>
      </c>
      <c r="E389" s="540"/>
      <c r="F389" s="540"/>
      <c r="G389" s="209" t="s">
        <v>380</v>
      </c>
      <c r="H389" s="209" t="s">
        <v>113</v>
      </c>
      <c r="I389" s="38" t="s">
        <v>78</v>
      </c>
      <c r="J389" s="33">
        <v>12</v>
      </c>
      <c r="K389" s="33">
        <v>3</v>
      </c>
      <c r="L389" s="33">
        <v>3</v>
      </c>
      <c r="M389" s="33">
        <v>3</v>
      </c>
      <c r="N389" s="33">
        <v>3</v>
      </c>
      <c r="O389" s="28" t="s">
        <v>160</v>
      </c>
      <c r="P389" s="240">
        <v>50000</v>
      </c>
    </row>
    <row r="390" spans="1:16" ht="87.75" customHeight="1">
      <c r="B390" s="141" t="s">
        <v>1311</v>
      </c>
      <c r="C390" s="542"/>
      <c r="D390" s="540" t="s">
        <v>367</v>
      </c>
      <c r="E390" s="540"/>
      <c r="F390" s="540"/>
      <c r="G390" s="209" t="s">
        <v>380</v>
      </c>
      <c r="H390" s="209" t="s">
        <v>369</v>
      </c>
      <c r="I390" s="38" t="s">
        <v>368</v>
      </c>
      <c r="J390" s="33">
        <v>6</v>
      </c>
      <c r="K390" s="33">
        <v>0</v>
      </c>
      <c r="L390" s="33">
        <v>0</v>
      </c>
      <c r="M390" s="33">
        <v>3</v>
      </c>
      <c r="N390" s="33">
        <v>3</v>
      </c>
      <c r="O390" s="209" t="s">
        <v>160</v>
      </c>
      <c r="P390" s="240">
        <v>48000</v>
      </c>
    </row>
    <row r="391" spans="1:16" ht="107.25" customHeight="1">
      <c r="A391" s="32"/>
      <c r="B391" s="141" t="s">
        <v>1312</v>
      </c>
      <c r="C391" s="542"/>
      <c r="D391" s="540" t="s">
        <v>370</v>
      </c>
      <c r="E391" s="540"/>
      <c r="F391" s="540"/>
      <c r="G391" s="209" t="s">
        <v>381</v>
      </c>
      <c r="H391" s="209" t="s">
        <v>120</v>
      </c>
      <c r="I391" s="38" t="s">
        <v>115</v>
      </c>
      <c r="J391" s="33">
        <v>15</v>
      </c>
      <c r="K391" s="33">
        <v>3</v>
      </c>
      <c r="L391" s="33">
        <v>4</v>
      </c>
      <c r="M391" s="33">
        <v>4</v>
      </c>
      <c r="N391" s="33">
        <v>4</v>
      </c>
      <c r="O391" s="209" t="s">
        <v>163</v>
      </c>
      <c r="P391" s="240">
        <v>30000</v>
      </c>
    </row>
    <row r="392" spans="1:16" ht="114.75" customHeight="1">
      <c r="B392" s="141" t="s">
        <v>1313</v>
      </c>
      <c r="C392" s="542"/>
      <c r="D392" s="540" t="s">
        <v>371</v>
      </c>
      <c r="E392" s="540"/>
      <c r="F392" s="540"/>
      <c r="G392" s="209" t="s">
        <v>380</v>
      </c>
      <c r="H392" s="209" t="s">
        <v>120</v>
      </c>
      <c r="I392" s="38" t="s">
        <v>372</v>
      </c>
      <c r="J392" s="33">
        <v>7</v>
      </c>
      <c r="K392" s="33">
        <v>2</v>
      </c>
      <c r="L392" s="33">
        <v>3</v>
      </c>
      <c r="M392" s="33">
        <v>1</v>
      </c>
      <c r="N392" s="33">
        <v>1</v>
      </c>
      <c r="O392" s="209" t="s">
        <v>160</v>
      </c>
      <c r="P392" s="240">
        <v>25000</v>
      </c>
    </row>
    <row r="393" spans="1:16" ht="89.25" customHeight="1">
      <c r="B393" s="141" t="s">
        <v>1314</v>
      </c>
      <c r="C393" s="542"/>
      <c r="D393" s="540" t="s">
        <v>375</v>
      </c>
      <c r="E393" s="540"/>
      <c r="F393" s="540"/>
      <c r="G393" s="209" t="s">
        <v>380</v>
      </c>
      <c r="H393" s="209" t="s">
        <v>120</v>
      </c>
      <c r="I393" s="38" t="s">
        <v>376</v>
      </c>
      <c r="J393" s="33">
        <v>7</v>
      </c>
      <c r="K393" s="33">
        <v>2</v>
      </c>
      <c r="L393" s="33">
        <v>3</v>
      </c>
      <c r="M393" s="33">
        <v>1</v>
      </c>
      <c r="N393" s="33">
        <v>1</v>
      </c>
      <c r="O393" s="209" t="s">
        <v>160</v>
      </c>
      <c r="P393" s="240">
        <v>56000</v>
      </c>
    </row>
    <row r="394" spans="1:16" ht="90" customHeight="1">
      <c r="B394" s="141" t="s">
        <v>1315</v>
      </c>
      <c r="C394" s="542"/>
      <c r="D394" s="540" t="s">
        <v>373</v>
      </c>
      <c r="E394" s="540"/>
      <c r="F394" s="540"/>
      <c r="G394" s="209" t="s">
        <v>381</v>
      </c>
      <c r="H394" s="209" t="s">
        <v>113</v>
      </c>
      <c r="I394" s="38" t="s">
        <v>354</v>
      </c>
      <c r="J394" s="33">
        <v>7</v>
      </c>
      <c r="K394" s="33">
        <v>1</v>
      </c>
      <c r="L394" s="33">
        <v>2</v>
      </c>
      <c r="M394" s="33">
        <v>3</v>
      </c>
      <c r="N394" s="33">
        <v>1</v>
      </c>
      <c r="O394" s="209" t="s">
        <v>160</v>
      </c>
      <c r="P394" s="240">
        <v>56000</v>
      </c>
    </row>
    <row r="395" spans="1:16" ht="100.5" customHeight="1">
      <c r="B395" s="141" t="s">
        <v>1316</v>
      </c>
      <c r="C395" s="542"/>
      <c r="D395" s="540" t="s">
        <v>377</v>
      </c>
      <c r="E395" s="540"/>
      <c r="F395" s="540"/>
      <c r="G395" s="209" t="s">
        <v>381</v>
      </c>
      <c r="H395" s="209" t="s">
        <v>113</v>
      </c>
      <c r="I395" s="38" t="s">
        <v>363</v>
      </c>
      <c r="J395" s="33">
        <v>4</v>
      </c>
      <c r="K395" s="33">
        <v>1</v>
      </c>
      <c r="L395" s="33">
        <v>1</v>
      </c>
      <c r="M395" s="33">
        <v>1</v>
      </c>
      <c r="N395" s="33">
        <v>1</v>
      </c>
      <c r="O395" s="209" t="s">
        <v>160</v>
      </c>
      <c r="P395" s="240">
        <v>32000</v>
      </c>
    </row>
    <row r="396" spans="1:16" ht="147" customHeight="1" thickBot="1">
      <c r="B396" s="139" t="s">
        <v>1317</v>
      </c>
      <c r="C396" s="543"/>
      <c r="D396" s="506" t="s">
        <v>378</v>
      </c>
      <c r="E396" s="506"/>
      <c r="F396" s="506"/>
      <c r="G396" s="101" t="s">
        <v>380</v>
      </c>
      <c r="H396" s="101" t="s">
        <v>120</v>
      </c>
      <c r="I396" s="152" t="s">
        <v>360</v>
      </c>
      <c r="J396" s="154">
        <v>17</v>
      </c>
      <c r="K396" s="154">
        <v>3</v>
      </c>
      <c r="L396" s="154">
        <v>7</v>
      </c>
      <c r="M396" s="154">
        <v>5</v>
      </c>
      <c r="N396" s="154">
        <v>5</v>
      </c>
      <c r="O396" s="101" t="s">
        <v>164</v>
      </c>
      <c r="P396" s="241">
        <v>27000</v>
      </c>
    </row>
    <row r="397" spans="1:16">
      <c r="B397" s="160"/>
      <c r="I397" s="34"/>
    </row>
    <row r="398" spans="1:16">
      <c r="I398" s="34"/>
    </row>
    <row r="399" spans="1:16" ht="15.75" thickBot="1">
      <c r="I399" s="34"/>
    </row>
    <row r="400" spans="1:16" ht="15.75" thickBot="1">
      <c r="B400" s="472" t="s">
        <v>165</v>
      </c>
      <c r="C400" s="472"/>
      <c r="D400" s="472"/>
      <c r="E400" s="472"/>
      <c r="F400" s="472"/>
      <c r="G400" s="472"/>
      <c r="H400" s="472"/>
      <c r="I400" s="472"/>
      <c r="J400" s="472"/>
      <c r="K400" s="472"/>
      <c r="L400" s="472"/>
      <c r="M400" s="472"/>
      <c r="N400" s="472"/>
      <c r="O400" s="472"/>
      <c r="P400" s="472"/>
    </row>
    <row r="401" spans="2:16" ht="15.75" thickBot="1">
      <c r="B401" s="472"/>
      <c r="C401" s="472"/>
      <c r="D401" s="472"/>
      <c r="E401" s="472"/>
      <c r="F401" s="472"/>
      <c r="G401" s="472"/>
      <c r="H401" s="472"/>
      <c r="I401" s="472"/>
      <c r="J401" s="472"/>
      <c r="K401" s="472"/>
      <c r="L401" s="472"/>
      <c r="M401" s="472"/>
      <c r="N401" s="472"/>
      <c r="O401" s="472"/>
      <c r="P401" s="472"/>
    </row>
    <row r="402" spans="2:16" ht="15.75" thickBot="1">
      <c r="B402" s="437" t="s">
        <v>27</v>
      </c>
      <c r="C402" s="437" t="s">
        <v>28</v>
      </c>
      <c r="D402" s="443" t="s">
        <v>20</v>
      </c>
      <c r="E402" s="443" t="s">
        <v>1029</v>
      </c>
      <c r="F402" s="443"/>
      <c r="G402" s="443"/>
      <c r="H402" s="443"/>
      <c r="I402" s="443"/>
      <c r="J402" s="443"/>
      <c r="K402" s="443"/>
      <c r="L402" s="443"/>
      <c r="M402" s="443"/>
      <c r="N402" s="443"/>
      <c r="O402" s="443"/>
      <c r="P402" s="443"/>
    </row>
    <row r="403" spans="2:16" ht="15.75" thickBot="1">
      <c r="B403" s="437"/>
      <c r="C403" s="437"/>
      <c r="D403" s="443"/>
      <c r="E403" s="443"/>
      <c r="F403" s="443"/>
      <c r="G403" s="443"/>
      <c r="H403" s="443"/>
      <c r="I403" s="443"/>
      <c r="J403" s="443"/>
      <c r="K403" s="443"/>
      <c r="L403" s="443"/>
      <c r="M403" s="443"/>
      <c r="N403" s="443"/>
      <c r="O403" s="443"/>
      <c r="P403" s="443"/>
    </row>
    <row r="404" spans="2:16" ht="26.25" customHeight="1" thickBot="1">
      <c r="B404" s="437"/>
      <c r="C404" s="437"/>
      <c r="D404" s="443" t="s">
        <v>19</v>
      </c>
      <c r="E404" s="425" t="s">
        <v>1357</v>
      </c>
      <c r="F404" s="425"/>
      <c r="G404" s="425"/>
      <c r="H404" s="425"/>
      <c r="I404" s="425"/>
      <c r="J404" s="425"/>
      <c r="K404" s="425"/>
      <c r="L404" s="425"/>
      <c r="M404" s="425"/>
      <c r="N404" s="425"/>
      <c r="O404" s="425"/>
      <c r="P404" s="425"/>
    </row>
    <row r="405" spans="2:16" ht="26.25" customHeight="1" thickBot="1">
      <c r="B405" s="437"/>
      <c r="C405" s="437"/>
      <c r="D405" s="443"/>
      <c r="E405" s="425"/>
      <c r="F405" s="425"/>
      <c r="G405" s="425"/>
      <c r="H405" s="425"/>
      <c r="I405" s="425"/>
      <c r="J405" s="425"/>
      <c r="K405" s="425"/>
      <c r="L405" s="425"/>
      <c r="M405" s="425"/>
      <c r="N405" s="425"/>
      <c r="O405" s="425"/>
      <c r="P405" s="425"/>
    </row>
    <row r="406" spans="2:16" ht="15.75" thickBot="1">
      <c r="B406" s="437"/>
      <c r="C406" s="437"/>
      <c r="D406" s="443" t="s">
        <v>24</v>
      </c>
      <c r="E406" s="425" t="s">
        <v>1027</v>
      </c>
      <c r="F406" s="425"/>
      <c r="G406" s="425"/>
      <c r="H406" s="425"/>
      <c r="I406" s="425"/>
      <c r="J406" s="425"/>
      <c r="K406" s="425"/>
      <c r="L406" s="425"/>
      <c r="M406" s="425"/>
      <c r="N406" s="425"/>
      <c r="O406" s="425"/>
      <c r="P406" s="425"/>
    </row>
    <row r="407" spans="2:16" ht="15.75" thickBot="1">
      <c r="B407" s="437"/>
      <c r="C407" s="437"/>
      <c r="D407" s="443"/>
      <c r="E407" s="425"/>
      <c r="F407" s="425"/>
      <c r="G407" s="425"/>
      <c r="H407" s="425"/>
      <c r="I407" s="425"/>
      <c r="J407" s="425"/>
      <c r="K407" s="425"/>
      <c r="L407" s="425"/>
      <c r="M407" s="425"/>
      <c r="N407" s="425"/>
      <c r="O407" s="425"/>
      <c r="P407" s="425"/>
    </row>
    <row r="408" spans="2:16" ht="17.25" thickBot="1">
      <c r="B408" s="437"/>
      <c r="C408" s="437"/>
      <c r="D408" s="424" t="s">
        <v>29</v>
      </c>
      <c r="E408" s="424"/>
      <c r="F408" s="424"/>
      <c r="G408" s="424"/>
      <c r="H408" s="424"/>
      <c r="I408" s="424"/>
      <c r="J408" s="424"/>
      <c r="K408" s="424" t="s">
        <v>30</v>
      </c>
      <c r="L408" s="424"/>
      <c r="M408" s="424"/>
      <c r="N408" s="424"/>
      <c r="O408" s="424" t="s">
        <v>31</v>
      </c>
      <c r="P408" s="424"/>
    </row>
    <row r="409" spans="2:16" ht="32.25" thickBot="1">
      <c r="B409" s="221" t="s">
        <v>14</v>
      </c>
      <c r="C409" s="221" t="s">
        <v>26</v>
      </c>
      <c r="D409" s="439" t="s">
        <v>23</v>
      </c>
      <c r="E409" s="439"/>
      <c r="F409" s="439"/>
      <c r="G409" s="221" t="s">
        <v>642</v>
      </c>
      <c r="H409" s="221" t="s">
        <v>16</v>
      </c>
      <c r="I409" s="338" t="s">
        <v>67</v>
      </c>
      <c r="J409" s="221" t="s">
        <v>17</v>
      </c>
      <c r="K409" s="145">
        <v>1</v>
      </c>
      <c r="L409" s="145">
        <v>2</v>
      </c>
      <c r="M409" s="145">
        <v>3</v>
      </c>
      <c r="N409" s="145">
        <v>4</v>
      </c>
      <c r="O409" s="221" t="s">
        <v>18</v>
      </c>
      <c r="P409" s="221" t="s">
        <v>22</v>
      </c>
    </row>
    <row r="410" spans="2:16" ht="64.5" customHeight="1">
      <c r="B410" s="339" t="s">
        <v>1318</v>
      </c>
      <c r="C410" s="537" t="s">
        <v>1012</v>
      </c>
      <c r="D410" s="474" t="s">
        <v>577</v>
      </c>
      <c r="E410" s="474"/>
      <c r="F410" s="474"/>
      <c r="G410" s="105"/>
      <c r="H410" s="105" t="s">
        <v>113</v>
      </c>
      <c r="I410" s="105" t="s">
        <v>112</v>
      </c>
      <c r="J410" s="106">
        <v>7</v>
      </c>
      <c r="K410" s="106">
        <v>2</v>
      </c>
      <c r="L410" s="106">
        <v>2</v>
      </c>
      <c r="M410" s="106">
        <v>2</v>
      </c>
      <c r="N410" s="106">
        <v>1</v>
      </c>
      <c r="O410" s="105" t="s">
        <v>581</v>
      </c>
      <c r="P410" s="245">
        <v>28000</v>
      </c>
    </row>
    <row r="411" spans="2:16" ht="61.5" customHeight="1">
      <c r="B411" s="165" t="s">
        <v>1319</v>
      </c>
      <c r="C411" s="538"/>
      <c r="D411" s="449" t="s">
        <v>578</v>
      </c>
      <c r="E411" s="449"/>
      <c r="F411" s="449"/>
      <c r="G411" s="178"/>
      <c r="H411" s="178" t="s">
        <v>120</v>
      </c>
      <c r="I411" s="178" t="s">
        <v>115</v>
      </c>
      <c r="J411" s="16">
        <v>40</v>
      </c>
      <c r="K411" s="16">
        <v>15</v>
      </c>
      <c r="L411" s="16">
        <v>10</v>
      </c>
      <c r="M411" s="16">
        <v>10</v>
      </c>
      <c r="N411" s="16">
        <v>5</v>
      </c>
      <c r="O411" s="178" t="s">
        <v>582</v>
      </c>
      <c r="P411" s="259"/>
    </row>
    <row r="412" spans="2:16" s="53" customFormat="1" ht="66" customHeight="1">
      <c r="B412" s="165" t="s">
        <v>1320</v>
      </c>
      <c r="C412" s="538"/>
      <c r="D412" s="422" t="s">
        <v>579</v>
      </c>
      <c r="E412" s="422"/>
      <c r="F412" s="422"/>
      <c r="G412" s="225"/>
      <c r="H412" s="225" t="s">
        <v>646</v>
      </c>
      <c r="I412" s="225" t="s">
        <v>647</v>
      </c>
      <c r="J412" s="31">
        <v>5</v>
      </c>
      <c r="K412" s="31">
        <v>2</v>
      </c>
      <c r="L412" s="31">
        <v>2</v>
      </c>
      <c r="M412" s="31">
        <v>1</v>
      </c>
      <c r="N412" s="31">
        <v>0</v>
      </c>
      <c r="O412" s="225" t="s">
        <v>583</v>
      </c>
      <c r="P412" s="240">
        <v>20000</v>
      </c>
    </row>
    <row r="413" spans="2:16" ht="54" customHeight="1" thickBot="1">
      <c r="B413" s="139" t="s">
        <v>1321</v>
      </c>
      <c r="C413" s="539"/>
      <c r="D413" s="473" t="s">
        <v>580</v>
      </c>
      <c r="E413" s="473"/>
      <c r="F413" s="473"/>
      <c r="G413" s="103"/>
      <c r="H413" s="103" t="s">
        <v>113</v>
      </c>
      <c r="I413" s="103" t="s">
        <v>112</v>
      </c>
      <c r="J413" s="114">
        <v>7</v>
      </c>
      <c r="K413" s="114">
        <v>3</v>
      </c>
      <c r="L413" s="114">
        <v>3</v>
      </c>
      <c r="M413" s="114">
        <v>1</v>
      </c>
      <c r="N413" s="114">
        <v>0</v>
      </c>
      <c r="O413" s="103" t="s">
        <v>584</v>
      </c>
      <c r="P413" s="241">
        <v>28000</v>
      </c>
    </row>
    <row r="414" spans="2:16" ht="15.75" thickBot="1">
      <c r="B414" s="424" t="s">
        <v>24</v>
      </c>
      <c r="C414" s="424"/>
      <c r="D414" s="443" t="s">
        <v>1044</v>
      </c>
      <c r="E414" s="443"/>
      <c r="F414" s="443"/>
      <c r="G414" s="443"/>
      <c r="H414" s="443"/>
      <c r="I414" s="443"/>
      <c r="J414" s="443"/>
      <c r="K414" s="443"/>
      <c r="L414" s="443"/>
      <c r="M414" s="443"/>
      <c r="N414" s="443"/>
      <c r="O414" s="443"/>
      <c r="P414" s="443"/>
    </row>
    <row r="415" spans="2:16" ht="15.75" thickBot="1">
      <c r="B415" s="424"/>
      <c r="C415" s="424"/>
      <c r="D415" s="443"/>
      <c r="E415" s="443"/>
      <c r="F415" s="443"/>
      <c r="G415" s="443"/>
      <c r="H415" s="443"/>
      <c r="I415" s="443"/>
      <c r="J415" s="443"/>
      <c r="K415" s="443"/>
      <c r="L415" s="443"/>
      <c r="M415" s="443"/>
      <c r="N415" s="443"/>
      <c r="O415" s="443"/>
      <c r="P415" s="443"/>
    </row>
    <row r="416" spans="2:16" ht="17.25" thickBot="1">
      <c r="B416" s="424" t="s">
        <v>29</v>
      </c>
      <c r="C416" s="424"/>
      <c r="D416" s="424"/>
      <c r="E416" s="424"/>
      <c r="F416" s="424"/>
      <c r="G416" s="424"/>
      <c r="H416" s="424"/>
      <c r="I416" s="424"/>
      <c r="J416" s="424"/>
      <c r="K416" s="424" t="s">
        <v>30</v>
      </c>
      <c r="L416" s="424"/>
      <c r="M416" s="424"/>
      <c r="N416" s="424"/>
      <c r="O416" s="424" t="s">
        <v>31</v>
      </c>
      <c r="P416" s="424"/>
    </row>
    <row r="417" spans="2:16" ht="32.25" thickBot="1">
      <c r="B417" s="228" t="s">
        <v>14</v>
      </c>
      <c r="C417" s="228" t="s">
        <v>26</v>
      </c>
      <c r="D417" s="426" t="s">
        <v>23</v>
      </c>
      <c r="E417" s="426"/>
      <c r="F417" s="426"/>
      <c r="G417" s="228" t="s">
        <v>642</v>
      </c>
      <c r="H417" s="228" t="s">
        <v>16</v>
      </c>
      <c r="I417" s="228" t="s">
        <v>67</v>
      </c>
      <c r="J417" s="228" t="s">
        <v>17</v>
      </c>
      <c r="K417" s="201">
        <v>1</v>
      </c>
      <c r="L417" s="201">
        <v>2</v>
      </c>
      <c r="M417" s="201">
        <v>3</v>
      </c>
      <c r="N417" s="201">
        <v>4</v>
      </c>
      <c r="O417" s="228" t="s">
        <v>18</v>
      </c>
      <c r="P417" s="228" t="s">
        <v>22</v>
      </c>
    </row>
    <row r="418" spans="2:16" ht="60.75" customHeight="1">
      <c r="B418" s="179" t="s">
        <v>1322</v>
      </c>
      <c r="C418" s="534" t="s">
        <v>1037</v>
      </c>
      <c r="D418" s="474" t="s">
        <v>585</v>
      </c>
      <c r="E418" s="474"/>
      <c r="F418" s="474"/>
      <c r="G418" s="340"/>
      <c r="H418" s="105" t="s">
        <v>120</v>
      </c>
      <c r="I418" s="105" t="s">
        <v>115</v>
      </c>
      <c r="J418" s="110">
        <v>12</v>
      </c>
      <c r="K418" s="110">
        <v>4</v>
      </c>
      <c r="L418" s="110">
        <v>3</v>
      </c>
      <c r="M418" s="110">
        <v>3</v>
      </c>
      <c r="N418" s="110">
        <v>2</v>
      </c>
      <c r="O418" s="105" t="s">
        <v>865</v>
      </c>
      <c r="P418" s="245">
        <v>25000</v>
      </c>
    </row>
    <row r="419" spans="2:16" ht="60.75" customHeight="1">
      <c r="B419" s="341" t="s">
        <v>1323</v>
      </c>
      <c r="C419" s="535"/>
      <c r="D419" s="449" t="s">
        <v>587</v>
      </c>
      <c r="E419" s="449"/>
      <c r="F419" s="449"/>
      <c r="G419" s="7"/>
      <c r="H419" s="178" t="s">
        <v>526</v>
      </c>
      <c r="I419" s="178" t="s">
        <v>112</v>
      </c>
      <c r="J419" s="8">
        <v>5</v>
      </c>
      <c r="K419" s="8">
        <v>2</v>
      </c>
      <c r="L419" s="8">
        <v>2</v>
      </c>
      <c r="M419" s="8">
        <v>1</v>
      </c>
      <c r="N419" s="8">
        <v>0</v>
      </c>
      <c r="O419" s="178" t="s">
        <v>589</v>
      </c>
      <c r="P419" s="240">
        <v>25000</v>
      </c>
    </row>
    <row r="420" spans="2:16" ht="60.75" customHeight="1">
      <c r="B420" s="341" t="s">
        <v>1324</v>
      </c>
      <c r="C420" s="535"/>
      <c r="D420" s="449" t="s">
        <v>588</v>
      </c>
      <c r="E420" s="449"/>
      <c r="F420" s="449"/>
      <c r="G420" s="7"/>
      <c r="H420" s="178" t="s">
        <v>120</v>
      </c>
      <c r="I420" s="178" t="s">
        <v>591</v>
      </c>
      <c r="J420" s="8">
        <v>5</v>
      </c>
      <c r="K420" s="8">
        <v>1</v>
      </c>
      <c r="L420" s="8">
        <v>2</v>
      </c>
      <c r="M420" s="8">
        <v>1</v>
      </c>
      <c r="N420" s="8">
        <v>1</v>
      </c>
      <c r="O420" s="178" t="s">
        <v>590</v>
      </c>
      <c r="P420" s="240">
        <v>15000</v>
      </c>
    </row>
    <row r="421" spans="2:16" ht="60.75" customHeight="1">
      <c r="B421" s="341" t="s">
        <v>1325</v>
      </c>
      <c r="C421" s="535"/>
      <c r="D421" s="449" t="s">
        <v>586</v>
      </c>
      <c r="E421" s="449"/>
      <c r="F421" s="449"/>
      <c r="G421" s="9"/>
      <c r="H421" s="178" t="s">
        <v>120</v>
      </c>
      <c r="I421" s="178" t="s">
        <v>115</v>
      </c>
      <c r="J421" s="8">
        <v>8</v>
      </c>
      <c r="K421" s="8">
        <v>3</v>
      </c>
      <c r="L421" s="8">
        <v>2</v>
      </c>
      <c r="M421" s="8">
        <v>2</v>
      </c>
      <c r="N421" s="8">
        <v>1</v>
      </c>
      <c r="O421" s="178" t="s">
        <v>864</v>
      </c>
      <c r="P421" s="240">
        <v>16000</v>
      </c>
    </row>
    <row r="422" spans="2:16" ht="60.75" customHeight="1">
      <c r="B422" s="341" t="s">
        <v>1326</v>
      </c>
      <c r="C422" s="535"/>
      <c r="D422" s="449" t="s">
        <v>857</v>
      </c>
      <c r="E422" s="449"/>
      <c r="F422" s="449"/>
      <c r="G422" s="9"/>
      <c r="H422" s="178" t="s">
        <v>120</v>
      </c>
      <c r="I422" s="178" t="s">
        <v>115</v>
      </c>
      <c r="J422" s="8">
        <v>5</v>
      </c>
      <c r="K422" s="8">
        <v>2</v>
      </c>
      <c r="L422" s="8">
        <v>2</v>
      </c>
      <c r="M422" s="8">
        <v>1</v>
      </c>
      <c r="N422" s="8">
        <v>0</v>
      </c>
      <c r="O422" s="178" t="s">
        <v>863</v>
      </c>
      <c r="P422" s="240">
        <v>30000</v>
      </c>
    </row>
    <row r="423" spans="2:16" ht="60.75" customHeight="1">
      <c r="B423" s="341" t="s">
        <v>1327</v>
      </c>
      <c r="C423" s="535"/>
      <c r="D423" s="449" t="s">
        <v>858</v>
      </c>
      <c r="E423" s="449"/>
      <c r="F423" s="449"/>
      <c r="G423" s="9"/>
      <c r="H423" s="178" t="s">
        <v>120</v>
      </c>
      <c r="I423" s="178" t="s">
        <v>115</v>
      </c>
      <c r="J423" s="8">
        <v>100</v>
      </c>
      <c r="K423" s="8">
        <v>30</v>
      </c>
      <c r="L423" s="8">
        <v>30</v>
      </c>
      <c r="M423" s="8">
        <v>20</v>
      </c>
      <c r="N423" s="8">
        <v>20</v>
      </c>
      <c r="O423" s="178" t="s">
        <v>862</v>
      </c>
      <c r="P423" s="240">
        <v>50000</v>
      </c>
    </row>
    <row r="424" spans="2:16" ht="60.75" customHeight="1" thickBot="1">
      <c r="B424" s="263" t="s">
        <v>1047</v>
      </c>
      <c r="C424" s="536"/>
      <c r="D424" s="473" t="s">
        <v>859</v>
      </c>
      <c r="E424" s="473"/>
      <c r="F424" s="473"/>
      <c r="G424" s="107"/>
      <c r="H424" s="103" t="s">
        <v>120</v>
      </c>
      <c r="I424" s="103" t="s">
        <v>115</v>
      </c>
      <c r="J424" s="104">
        <v>5</v>
      </c>
      <c r="K424" s="104">
        <v>2</v>
      </c>
      <c r="L424" s="104">
        <v>1</v>
      </c>
      <c r="M424" s="104">
        <v>1</v>
      </c>
      <c r="N424" s="104">
        <v>1</v>
      </c>
      <c r="O424" s="342" t="s">
        <v>861</v>
      </c>
      <c r="P424" s="246">
        <v>30000</v>
      </c>
    </row>
    <row r="425" spans="2:16" ht="30.75" thickBot="1">
      <c r="B425" s="2"/>
      <c r="O425" s="343" t="s">
        <v>838</v>
      </c>
      <c r="P425" s="344">
        <f>SUM(P21:P34,P39:P42,P55:P59,P76:P79,P80:P82,P64:P69,P87:P89,P103:P115,P130:P133,P138:P139,P146:P147,P144:P145,P163:P169,P190:P200,P212:P217,P174:P183,P201:P207,P232:P238,P243,P260:P285,P290:P292,P297:P300,P305:P314,P321:P324,P331:P334,P348:P358,P365:P366,P381:P396,P410:P413,P418:P424)</f>
        <v>7328880</v>
      </c>
    </row>
  </sheetData>
  <mergeCells count="484">
    <mergeCell ref="D143:F143"/>
    <mergeCell ref="D144:F144"/>
    <mergeCell ref="D145:F145"/>
    <mergeCell ref="D107:F107"/>
    <mergeCell ref="B241:J241"/>
    <mergeCell ref="D242:F242"/>
    <mergeCell ref="C144:C147"/>
    <mergeCell ref="B184:C184"/>
    <mergeCell ref="D184:P184"/>
    <mergeCell ref="D194:F194"/>
    <mergeCell ref="D162:F162"/>
    <mergeCell ref="D163:F163"/>
    <mergeCell ref="D164:F164"/>
    <mergeCell ref="D165:F165"/>
    <mergeCell ref="D166:F166"/>
    <mergeCell ref="D167:F167"/>
    <mergeCell ref="D168:F168"/>
    <mergeCell ref="D169:F169"/>
    <mergeCell ref="D186:P187"/>
    <mergeCell ref="D191:F191"/>
    <mergeCell ref="D192:F192"/>
    <mergeCell ref="D193:F193"/>
    <mergeCell ref="B172:J172"/>
    <mergeCell ref="K172:N172"/>
    <mergeCell ref="D283:F283"/>
    <mergeCell ref="D300:F300"/>
    <mergeCell ref="B301:C302"/>
    <mergeCell ref="D301:P302"/>
    <mergeCell ref="K288:N288"/>
    <mergeCell ref="O288:P288"/>
    <mergeCell ref="B340:B346"/>
    <mergeCell ref="C340:C346"/>
    <mergeCell ref="D340:D341"/>
    <mergeCell ref="E340:P341"/>
    <mergeCell ref="D342:D343"/>
    <mergeCell ref="E342:P343"/>
    <mergeCell ref="D344:D345"/>
    <mergeCell ref="E344:P345"/>
    <mergeCell ref="D346:J346"/>
    <mergeCell ref="K295:N295"/>
    <mergeCell ref="O295:P295"/>
    <mergeCell ref="D296:F296"/>
    <mergeCell ref="B315:C315"/>
    <mergeCell ref="D315:P315"/>
    <mergeCell ref="B325:C325"/>
    <mergeCell ref="D325:P325"/>
    <mergeCell ref="D323:F323"/>
    <mergeCell ref="D324:F324"/>
    <mergeCell ref="D232:F232"/>
    <mergeCell ref="D170:P171"/>
    <mergeCell ref="K241:N241"/>
    <mergeCell ref="O241:P241"/>
    <mergeCell ref="D262:F262"/>
    <mergeCell ref="D263:F263"/>
    <mergeCell ref="D264:F264"/>
    <mergeCell ref="D243:F243"/>
    <mergeCell ref="B210:J210"/>
    <mergeCell ref="K210:N210"/>
    <mergeCell ref="O210:P210"/>
    <mergeCell ref="B208:C209"/>
    <mergeCell ref="D208:P209"/>
    <mergeCell ref="B222:P223"/>
    <mergeCell ref="D215:F215"/>
    <mergeCell ref="D216:F216"/>
    <mergeCell ref="D217:F217"/>
    <mergeCell ref="D174:F174"/>
    <mergeCell ref="D175:F175"/>
    <mergeCell ref="D176:F176"/>
    <mergeCell ref="D177:F177"/>
    <mergeCell ref="D178:F178"/>
    <mergeCell ref="D256:D257"/>
    <mergeCell ref="E256:P257"/>
    <mergeCell ref="B224:B230"/>
    <mergeCell ref="C224:C230"/>
    <mergeCell ref="D224:D225"/>
    <mergeCell ref="E224:P225"/>
    <mergeCell ref="D226:D227"/>
    <mergeCell ref="E226:P227"/>
    <mergeCell ref="D228:D229"/>
    <mergeCell ref="E228:P229"/>
    <mergeCell ref="D230:J230"/>
    <mergeCell ref="O172:P172"/>
    <mergeCell ref="D173:F173"/>
    <mergeCell ref="B152:P153"/>
    <mergeCell ref="K188:N188"/>
    <mergeCell ref="O188:P188"/>
    <mergeCell ref="D201:F201"/>
    <mergeCell ref="D203:F203"/>
    <mergeCell ref="D204:F204"/>
    <mergeCell ref="D205:F205"/>
    <mergeCell ref="C163:C169"/>
    <mergeCell ref="B85:J85"/>
    <mergeCell ref="D87:F87"/>
    <mergeCell ref="D88:F88"/>
    <mergeCell ref="D89:F89"/>
    <mergeCell ref="D102:F102"/>
    <mergeCell ref="B95:B101"/>
    <mergeCell ref="C95:C101"/>
    <mergeCell ref="D95:D96"/>
    <mergeCell ref="E95:P96"/>
    <mergeCell ref="D97:D98"/>
    <mergeCell ref="E97:P98"/>
    <mergeCell ref="D99:D100"/>
    <mergeCell ref="E99:P100"/>
    <mergeCell ref="D101:J101"/>
    <mergeCell ref="K101:N101"/>
    <mergeCell ref="O101:P101"/>
    <mergeCell ref="C87:C89"/>
    <mergeCell ref="D109:F109"/>
    <mergeCell ref="C138:C139"/>
    <mergeCell ref="B140:C141"/>
    <mergeCell ref="D140:P141"/>
    <mergeCell ref="D130:F130"/>
    <mergeCell ref="D131:F131"/>
    <mergeCell ref="D132:F132"/>
    <mergeCell ref="D133:F133"/>
    <mergeCell ref="B134:C135"/>
    <mergeCell ref="D134:P135"/>
    <mergeCell ref="D137:F137"/>
    <mergeCell ref="D139:F139"/>
    <mergeCell ref="D138:F138"/>
    <mergeCell ref="D129:F129"/>
    <mergeCell ref="K136:N136"/>
    <mergeCell ref="D111:F111"/>
    <mergeCell ref="C130:C133"/>
    <mergeCell ref="C103:C115"/>
    <mergeCell ref="D103:F103"/>
    <mergeCell ref="D104:F104"/>
    <mergeCell ref="D115:F115"/>
    <mergeCell ref="B136:J136"/>
    <mergeCell ref="B120:P121"/>
    <mergeCell ref="B122:B128"/>
    <mergeCell ref="B2:D4"/>
    <mergeCell ref="E2:P3"/>
    <mergeCell ref="E4:P4"/>
    <mergeCell ref="B8:P9"/>
    <mergeCell ref="B13:B19"/>
    <mergeCell ref="C13:C19"/>
    <mergeCell ref="D13:D14"/>
    <mergeCell ref="E13:P14"/>
    <mergeCell ref="D15:D16"/>
    <mergeCell ref="E15:P16"/>
    <mergeCell ref="D17:D18"/>
    <mergeCell ref="E17:P18"/>
    <mergeCell ref="D19:J19"/>
    <mergeCell ref="K19:N19"/>
    <mergeCell ref="O19:P19"/>
    <mergeCell ref="D22:F22"/>
    <mergeCell ref="D23:F23"/>
    <mergeCell ref="D20:F20"/>
    <mergeCell ref="B11:P12"/>
    <mergeCell ref="D29:F29"/>
    <mergeCell ref="D25:F25"/>
    <mergeCell ref="D26:F26"/>
    <mergeCell ref="D27:F27"/>
    <mergeCell ref="D54:F54"/>
    <mergeCell ref="D21:F21"/>
    <mergeCell ref="B47:B53"/>
    <mergeCell ref="C47:C53"/>
    <mergeCell ref="D47:D48"/>
    <mergeCell ref="E47:P48"/>
    <mergeCell ref="D49:D50"/>
    <mergeCell ref="E49:P50"/>
    <mergeCell ref="D51:D52"/>
    <mergeCell ref="E51:P52"/>
    <mergeCell ref="D53:J53"/>
    <mergeCell ref="K53:N53"/>
    <mergeCell ref="O53:P53"/>
    <mergeCell ref="D55:F55"/>
    <mergeCell ref="D56:F56"/>
    <mergeCell ref="D57:F57"/>
    <mergeCell ref="K37:N37"/>
    <mergeCell ref="O37:P37"/>
    <mergeCell ref="D38:F38"/>
    <mergeCell ref="D39:F39"/>
    <mergeCell ref="D24:F24"/>
    <mergeCell ref="D28:F28"/>
    <mergeCell ref="D40:F40"/>
    <mergeCell ref="D41:F41"/>
    <mergeCell ref="D42:F42"/>
    <mergeCell ref="D33:F33"/>
    <mergeCell ref="D34:F34"/>
    <mergeCell ref="D30:F30"/>
    <mergeCell ref="D31:F31"/>
    <mergeCell ref="D32:F32"/>
    <mergeCell ref="B37:J37"/>
    <mergeCell ref="B35:C36"/>
    <mergeCell ref="D35:P36"/>
    <mergeCell ref="B45:P46"/>
    <mergeCell ref="C21:C34"/>
    <mergeCell ref="C39:C42"/>
    <mergeCell ref="C55:C59"/>
    <mergeCell ref="B60:C61"/>
    <mergeCell ref="D60:P61"/>
    <mergeCell ref="B62:J62"/>
    <mergeCell ref="D63:F63"/>
    <mergeCell ref="D64:F64"/>
    <mergeCell ref="D65:F65"/>
    <mergeCell ref="O62:P62"/>
    <mergeCell ref="C76:C82"/>
    <mergeCell ref="C64:C69"/>
    <mergeCell ref="B72:C73"/>
    <mergeCell ref="D72:P73"/>
    <mergeCell ref="B74:J74"/>
    <mergeCell ref="B71:C71"/>
    <mergeCell ref="D71:P71"/>
    <mergeCell ref="D75:F75"/>
    <mergeCell ref="D76:F76"/>
    <mergeCell ref="D77:F77"/>
    <mergeCell ref="D80:F80"/>
    <mergeCell ref="D81:F81"/>
    <mergeCell ref="D82:F82"/>
    <mergeCell ref="B70:C70"/>
    <mergeCell ref="D70:P70"/>
    <mergeCell ref="K62:N62"/>
    <mergeCell ref="D66:F66"/>
    <mergeCell ref="D207:F207"/>
    <mergeCell ref="D195:F195"/>
    <mergeCell ref="D196:F196"/>
    <mergeCell ref="D197:F197"/>
    <mergeCell ref="D198:F198"/>
    <mergeCell ref="D199:F199"/>
    <mergeCell ref="D200:F200"/>
    <mergeCell ref="D179:F179"/>
    <mergeCell ref="D180:F180"/>
    <mergeCell ref="D181:F181"/>
    <mergeCell ref="D182:F182"/>
    <mergeCell ref="D183:F183"/>
    <mergeCell ref="D202:F202"/>
    <mergeCell ref="B188:J188"/>
    <mergeCell ref="B142:J142"/>
    <mergeCell ref="O136:P136"/>
    <mergeCell ref="C122:C128"/>
    <mergeCell ref="D67:F67"/>
    <mergeCell ref="D68:F68"/>
    <mergeCell ref="D69:F69"/>
    <mergeCell ref="B83:C84"/>
    <mergeCell ref="D83:P84"/>
    <mergeCell ref="D206:F206"/>
    <mergeCell ref="C174:C183"/>
    <mergeCell ref="C190:C207"/>
    <mergeCell ref="K74:N74"/>
    <mergeCell ref="O74:P74"/>
    <mergeCell ref="D105:F105"/>
    <mergeCell ref="D106:F106"/>
    <mergeCell ref="K85:N85"/>
    <mergeCell ref="O85:P85"/>
    <mergeCell ref="D86:F86"/>
    <mergeCell ref="B93:P94"/>
    <mergeCell ref="D112:F112"/>
    <mergeCell ref="D113:F113"/>
    <mergeCell ref="D114:F114"/>
    <mergeCell ref="D110:F110"/>
    <mergeCell ref="D108:F108"/>
    <mergeCell ref="E124:P125"/>
    <mergeCell ref="D126:D127"/>
    <mergeCell ref="E126:P127"/>
    <mergeCell ref="D128:J128"/>
    <mergeCell ref="K128:N128"/>
    <mergeCell ref="O128:P128"/>
    <mergeCell ref="D122:D123"/>
    <mergeCell ref="E122:P123"/>
    <mergeCell ref="D124:D125"/>
    <mergeCell ref="D233:F233"/>
    <mergeCell ref="D234:F234"/>
    <mergeCell ref="D235:F235"/>
    <mergeCell ref="D236:F236"/>
    <mergeCell ref="D237:F237"/>
    <mergeCell ref="D238:F238"/>
    <mergeCell ref="B239:C240"/>
    <mergeCell ref="D239:P240"/>
    <mergeCell ref="D269:F269"/>
    <mergeCell ref="D265:F265"/>
    <mergeCell ref="D266:F266"/>
    <mergeCell ref="D267:F267"/>
    <mergeCell ref="D268:F268"/>
    <mergeCell ref="B247:P248"/>
    <mergeCell ref="B250:P251"/>
    <mergeCell ref="B252:B258"/>
    <mergeCell ref="C252:C258"/>
    <mergeCell ref="K258:N258"/>
    <mergeCell ref="O258:P258"/>
    <mergeCell ref="D259:F259"/>
    <mergeCell ref="D260:F260"/>
    <mergeCell ref="D261:F261"/>
    <mergeCell ref="D258:J258"/>
    <mergeCell ref="D270:F270"/>
    <mergeCell ref="D271:F271"/>
    <mergeCell ref="D272:F272"/>
    <mergeCell ref="D273:F273"/>
    <mergeCell ref="D274:F274"/>
    <mergeCell ref="D297:F297"/>
    <mergeCell ref="D298:F298"/>
    <mergeCell ref="D299:F299"/>
    <mergeCell ref="D275:F275"/>
    <mergeCell ref="D276:F276"/>
    <mergeCell ref="D278:F278"/>
    <mergeCell ref="B288:J288"/>
    <mergeCell ref="B293:C294"/>
    <mergeCell ref="D293:P294"/>
    <mergeCell ref="B295:J295"/>
    <mergeCell ref="D290:F290"/>
    <mergeCell ref="D277:F277"/>
    <mergeCell ref="C290:C292"/>
    <mergeCell ref="D279:F279"/>
    <mergeCell ref="C260:C285"/>
    <mergeCell ref="D289:F289"/>
    <mergeCell ref="D280:F280"/>
    <mergeCell ref="D281:F281"/>
    <mergeCell ref="D282:F282"/>
    <mergeCell ref="D58:F58"/>
    <mergeCell ref="D59:F59"/>
    <mergeCell ref="D78:F78"/>
    <mergeCell ref="D79:F79"/>
    <mergeCell ref="D380:F380"/>
    <mergeCell ref="D310:F310"/>
    <mergeCell ref="D311:F311"/>
    <mergeCell ref="D317:P318"/>
    <mergeCell ref="B319:J319"/>
    <mergeCell ref="K319:N319"/>
    <mergeCell ref="O319:P319"/>
    <mergeCell ref="D320:F320"/>
    <mergeCell ref="D313:F313"/>
    <mergeCell ref="D314:F314"/>
    <mergeCell ref="D312:F312"/>
    <mergeCell ref="C305:C314"/>
    <mergeCell ref="B316:C316"/>
    <mergeCell ref="D316:P316"/>
    <mergeCell ref="D305:F305"/>
    <mergeCell ref="C348:C358"/>
    <mergeCell ref="D252:D253"/>
    <mergeCell ref="E252:P253"/>
    <mergeCell ref="D254:D255"/>
    <mergeCell ref="E254:P255"/>
    <mergeCell ref="C373:C379"/>
    <mergeCell ref="D373:D374"/>
    <mergeCell ref="E373:P374"/>
    <mergeCell ref="D375:D376"/>
    <mergeCell ref="E375:P376"/>
    <mergeCell ref="D377:D378"/>
    <mergeCell ref="E377:P378"/>
    <mergeCell ref="D379:J379"/>
    <mergeCell ref="K379:N379"/>
    <mergeCell ref="O379:P379"/>
    <mergeCell ref="D421:F421"/>
    <mergeCell ref="C212:C217"/>
    <mergeCell ref="D331:F331"/>
    <mergeCell ref="D332:F332"/>
    <mergeCell ref="D333:F333"/>
    <mergeCell ref="D334:F334"/>
    <mergeCell ref="B338:P339"/>
    <mergeCell ref="C331:C334"/>
    <mergeCell ref="B317:C318"/>
    <mergeCell ref="D306:F306"/>
    <mergeCell ref="D307:F307"/>
    <mergeCell ref="D308:F308"/>
    <mergeCell ref="D309:F309"/>
    <mergeCell ref="B303:J303"/>
    <mergeCell ref="K303:N303"/>
    <mergeCell ref="O303:P303"/>
    <mergeCell ref="D304:F304"/>
    <mergeCell ref="C297:C300"/>
    <mergeCell ref="D284:F284"/>
    <mergeCell ref="D285:F285"/>
    <mergeCell ref="D322:F322"/>
    <mergeCell ref="K346:N346"/>
    <mergeCell ref="B371:P372"/>
    <mergeCell ref="B373:B379"/>
    <mergeCell ref="D361:P362"/>
    <mergeCell ref="B363:J363"/>
    <mergeCell ref="K363:N363"/>
    <mergeCell ref="O363:P363"/>
    <mergeCell ref="K329:N329"/>
    <mergeCell ref="O329:P329"/>
    <mergeCell ref="D330:F330"/>
    <mergeCell ref="C321:C324"/>
    <mergeCell ref="B326:C326"/>
    <mergeCell ref="D326:P326"/>
    <mergeCell ref="D321:F321"/>
    <mergeCell ref="O346:P346"/>
    <mergeCell ref="D352:F352"/>
    <mergeCell ref="D355:F355"/>
    <mergeCell ref="D356:F356"/>
    <mergeCell ref="B327:C328"/>
    <mergeCell ref="D327:P328"/>
    <mergeCell ref="B329:J329"/>
    <mergeCell ref="B359:C359"/>
    <mergeCell ref="D359:P359"/>
    <mergeCell ref="D419:F419"/>
    <mergeCell ref="D420:F420"/>
    <mergeCell ref="D409:F409"/>
    <mergeCell ref="D410:F410"/>
    <mergeCell ref="D389:F389"/>
    <mergeCell ref="D390:F390"/>
    <mergeCell ref="D391:F391"/>
    <mergeCell ref="D392:F392"/>
    <mergeCell ref="D393:F393"/>
    <mergeCell ref="D394:F394"/>
    <mergeCell ref="D395:F395"/>
    <mergeCell ref="D396:F396"/>
    <mergeCell ref="B400:P401"/>
    <mergeCell ref="C381:C396"/>
    <mergeCell ref="D381:F381"/>
    <mergeCell ref="D382:F382"/>
    <mergeCell ref="D383:F383"/>
    <mergeCell ref="D384:F384"/>
    <mergeCell ref="D385:F385"/>
    <mergeCell ref="D414:P415"/>
    <mergeCell ref="D386:F386"/>
    <mergeCell ref="D387:F387"/>
    <mergeCell ref="D388:F388"/>
    <mergeCell ref="D418:F418"/>
    <mergeCell ref="D422:F422"/>
    <mergeCell ref="B416:J416"/>
    <mergeCell ref="K416:N416"/>
    <mergeCell ref="O416:P416"/>
    <mergeCell ref="B402:B408"/>
    <mergeCell ref="C402:C408"/>
    <mergeCell ref="D402:D403"/>
    <mergeCell ref="E402:P403"/>
    <mergeCell ref="D404:D405"/>
    <mergeCell ref="E404:P405"/>
    <mergeCell ref="D406:D407"/>
    <mergeCell ref="E406:P407"/>
    <mergeCell ref="D408:J408"/>
    <mergeCell ref="K408:N408"/>
    <mergeCell ref="O408:P408"/>
    <mergeCell ref="D411:F411"/>
    <mergeCell ref="D412:F412"/>
    <mergeCell ref="D413:F413"/>
    <mergeCell ref="C418:C424"/>
    <mergeCell ref="C410:C413"/>
    <mergeCell ref="D423:F423"/>
    <mergeCell ref="D424:F424"/>
    <mergeCell ref="D417:F417"/>
    <mergeCell ref="B414:C415"/>
    <mergeCell ref="D147:F147"/>
    <mergeCell ref="K142:N142"/>
    <mergeCell ref="O142:P142"/>
    <mergeCell ref="D146:F146"/>
    <mergeCell ref="D231:F231"/>
    <mergeCell ref="B186:C187"/>
    <mergeCell ref="B155:B161"/>
    <mergeCell ref="C155:C161"/>
    <mergeCell ref="D155:D156"/>
    <mergeCell ref="E155:P156"/>
    <mergeCell ref="D157:D158"/>
    <mergeCell ref="E157:P158"/>
    <mergeCell ref="D159:D160"/>
    <mergeCell ref="E159:P160"/>
    <mergeCell ref="D161:J161"/>
    <mergeCell ref="K161:N161"/>
    <mergeCell ref="O161:P161"/>
    <mergeCell ref="B185:C185"/>
    <mergeCell ref="D185:P185"/>
    <mergeCell ref="K230:N230"/>
    <mergeCell ref="O230:P230"/>
    <mergeCell ref="D213:F213"/>
    <mergeCell ref="D214:F214"/>
    <mergeCell ref="B170:C171"/>
    <mergeCell ref="D211:F211"/>
    <mergeCell ref="D212:F212"/>
    <mergeCell ref="D189:F189"/>
    <mergeCell ref="D190:F190"/>
    <mergeCell ref="D364:F364"/>
    <mergeCell ref="D365:F365"/>
    <mergeCell ref="C365:C366"/>
    <mergeCell ref="D353:F353"/>
    <mergeCell ref="D354:F354"/>
    <mergeCell ref="B286:C287"/>
    <mergeCell ref="D286:P287"/>
    <mergeCell ref="D291:F291"/>
    <mergeCell ref="D292:F292"/>
    <mergeCell ref="D357:F357"/>
    <mergeCell ref="D358:F358"/>
    <mergeCell ref="D347:F347"/>
    <mergeCell ref="D348:F348"/>
    <mergeCell ref="D349:F349"/>
    <mergeCell ref="D350:F350"/>
    <mergeCell ref="D351:F351"/>
    <mergeCell ref="D366:F366"/>
    <mergeCell ref="B360:C360"/>
    <mergeCell ref="D360:P360"/>
    <mergeCell ref="B361:C362"/>
  </mergeCells>
  <phoneticPr fontId="30" type="noConversion"/>
  <pageMargins left="0.51181102362204722" right="0.51181102362204722" top="0.74803149606299213" bottom="0.74803149606299213" header="0.31496062992125984" footer="0.31496062992125984"/>
  <pageSetup paperSize="119"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P51"/>
  <sheetViews>
    <sheetView topLeftCell="A16" zoomScale="80" zoomScaleNormal="80" workbookViewId="0">
      <selection activeCell="J19" sqref="J19"/>
    </sheetView>
  </sheetViews>
  <sheetFormatPr baseColWidth="10" defaultColWidth="11.42578125" defaultRowHeight="15"/>
  <cols>
    <col min="1" max="1" width="2.42578125" customWidth="1"/>
    <col min="2" max="2" width="9.85546875" customWidth="1"/>
    <col min="3" max="3" width="7" customWidth="1"/>
    <col min="4" max="4" width="23.28515625" customWidth="1"/>
    <col min="5" max="5" width="15.5703125" customWidth="1"/>
    <col min="6" max="6" width="15.28515625" customWidth="1"/>
    <col min="7" max="7" width="20.42578125" customWidth="1"/>
    <col min="8" max="8" width="23" bestFit="1" customWidth="1"/>
    <col min="9" max="9" width="16.140625" customWidth="1"/>
    <col min="10" max="10" width="10.42578125" customWidth="1"/>
    <col min="11" max="14" width="4.7109375" customWidth="1"/>
    <col min="15" max="15" width="22.85546875" customWidth="1"/>
    <col min="16" max="16" width="17.85546875" bestFit="1" customWidth="1"/>
  </cols>
  <sheetData>
    <row r="1" spans="2:16" ht="15.75" thickBot="1"/>
    <row r="2" spans="2:16" ht="15.75" customHeight="1" thickTop="1">
      <c r="B2" s="591"/>
      <c r="C2" s="592"/>
      <c r="D2" s="593"/>
      <c r="E2" s="464" t="s">
        <v>21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5"/>
    </row>
    <row r="3" spans="2:16" ht="15.75" customHeight="1" thickBot="1">
      <c r="B3" s="594"/>
      <c r="C3" s="595"/>
      <c r="D3" s="596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8"/>
    </row>
    <row r="4" spans="2:16" ht="30.75" thickTop="1" thickBot="1">
      <c r="B4" s="597"/>
      <c r="C4" s="598"/>
      <c r="D4" s="599"/>
      <c r="E4" s="470" t="s">
        <v>1127</v>
      </c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6" spans="2:16" ht="15.75" thickBot="1"/>
    <row r="7" spans="2:16" ht="15.75" customHeight="1" thickBot="1">
      <c r="B7" s="472" t="s">
        <v>166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</row>
    <row r="8" spans="2:16" ht="15.75" customHeight="1" thickBot="1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</row>
    <row r="9" spans="2:16" ht="15.75" customHeight="1" thickBo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2:16" ht="16.5" customHeight="1" thickBot="1">
      <c r="B10" s="437" t="s">
        <v>27</v>
      </c>
      <c r="C10" s="437" t="s">
        <v>28</v>
      </c>
      <c r="D10" s="443" t="s">
        <v>20</v>
      </c>
      <c r="E10" s="443" t="s">
        <v>1049</v>
      </c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</row>
    <row r="11" spans="2:16" ht="16.5" customHeight="1" thickBot="1">
      <c r="B11" s="437"/>
      <c r="C11" s="437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</row>
    <row r="12" spans="2:16" ht="41.25" customHeight="1" thickBot="1">
      <c r="B12" s="437"/>
      <c r="C12" s="437"/>
      <c r="D12" s="443" t="s">
        <v>19</v>
      </c>
      <c r="E12" s="425" t="s">
        <v>1364</v>
      </c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</row>
    <row r="13" spans="2:16" ht="42" customHeight="1" thickBot="1">
      <c r="B13" s="437"/>
      <c r="C13" s="437"/>
      <c r="D13" s="443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</row>
    <row r="14" spans="2:16" ht="21" customHeight="1" thickBot="1">
      <c r="B14" s="437"/>
      <c r="C14" s="437"/>
      <c r="D14" s="443" t="s">
        <v>24</v>
      </c>
      <c r="E14" s="425" t="s">
        <v>1339</v>
      </c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</row>
    <row r="15" spans="2:16" ht="18.75" customHeight="1" thickBot="1">
      <c r="B15" s="437"/>
      <c r="C15" s="437"/>
      <c r="D15" s="443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</row>
    <row r="16" spans="2:16" ht="30.75" customHeight="1" thickBot="1">
      <c r="B16" s="437"/>
      <c r="C16" s="437"/>
      <c r="D16" s="424" t="s">
        <v>29</v>
      </c>
      <c r="E16" s="424"/>
      <c r="F16" s="424"/>
      <c r="G16" s="424"/>
      <c r="H16" s="424"/>
      <c r="I16" s="424"/>
      <c r="J16" s="424"/>
      <c r="K16" s="424" t="s">
        <v>30</v>
      </c>
      <c r="L16" s="424"/>
      <c r="M16" s="424"/>
      <c r="N16" s="424"/>
      <c r="O16" s="424" t="s">
        <v>31</v>
      </c>
      <c r="P16" s="424"/>
    </row>
    <row r="17" spans="1:16" ht="32.25" thickBot="1">
      <c r="A17" s="2"/>
      <c r="B17" s="228" t="s">
        <v>14</v>
      </c>
      <c r="C17" s="228" t="s">
        <v>26</v>
      </c>
      <c r="D17" s="426" t="s">
        <v>23</v>
      </c>
      <c r="E17" s="426"/>
      <c r="F17" s="426"/>
      <c r="G17" s="228" t="s">
        <v>642</v>
      </c>
      <c r="H17" s="228" t="s">
        <v>16</v>
      </c>
      <c r="I17" s="228" t="s">
        <v>67</v>
      </c>
      <c r="J17" s="228" t="s">
        <v>17</v>
      </c>
      <c r="K17" s="201">
        <v>1</v>
      </c>
      <c r="L17" s="201">
        <v>2</v>
      </c>
      <c r="M17" s="201">
        <v>3</v>
      </c>
      <c r="N17" s="201">
        <v>4</v>
      </c>
      <c r="O17" s="228" t="s">
        <v>18</v>
      </c>
      <c r="P17" s="228" t="s">
        <v>22</v>
      </c>
    </row>
    <row r="18" spans="1:16" ht="34.5" customHeight="1">
      <c r="A18" s="2"/>
      <c r="B18" s="149" t="s">
        <v>1328</v>
      </c>
      <c r="C18" s="416" t="s">
        <v>1052</v>
      </c>
      <c r="D18" s="583" t="s">
        <v>167</v>
      </c>
      <c r="E18" s="583"/>
      <c r="F18" s="583"/>
      <c r="G18" s="222" t="s">
        <v>168</v>
      </c>
      <c r="H18" s="207" t="s">
        <v>169</v>
      </c>
      <c r="I18" s="207" t="s">
        <v>68</v>
      </c>
      <c r="J18" s="110">
        <v>5</v>
      </c>
      <c r="K18" s="110">
        <v>2</v>
      </c>
      <c r="L18" s="110">
        <v>3</v>
      </c>
      <c r="M18" s="110">
        <v>0</v>
      </c>
      <c r="N18" s="110">
        <v>0</v>
      </c>
      <c r="O18" s="207" t="s">
        <v>170</v>
      </c>
      <c r="P18" s="251">
        <v>150000</v>
      </c>
    </row>
    <row r="19" spans="1:16" ht="34.5" customHeight="1">
      <c r="A19" s="2"/>
      <c r="B19" s="146" t="s">
        <v>1329</v>
      </c>
      <c r="C19" s="417"/>
      <c r="D19" s="618" t="s">
        <v>1064</v>
      </c>
      <c r="E19" s="618"/>
      <c r="F19" s="618"/>
      <c r="G19" s="9" t="s">
        <v>168</v>
      </c>
      <c r="H19" s="13" t="s">
        <v>185</v>
      </c>
      <c r="I19" s="13" t="s">
        <v>592</v>
      </c>
      <c r="J19" s="345">
        <v>1</v>
      </c>
      <c r="K19" s="345">
        <v>0</v>
      </c>
      <c r="L19" s="345">
        <v>0</v>
      </c>
      <c r="M19" s="345">
        <v>1</v>
      </c>
      <c r="N19" s="345">
        <v>0</v>
      </c>
      <c r="O19" s="13" t="s">
        <v>186</v>
      </c>
      <c r="P19" s="346">
        <v>50000</v>
      </c>
    </row>
    <row r="20" spans="1:16" ht="34.5" customHeight="1">
      <c r="A20" s="2"/>
      <c r="B20" s="146" t="s">
        <v>1337</v>
      </c>
      <c r="C20" s="417"/>
      <c r="D20" s="449" t="s">
        <v>951</v>
      </c>
      <c r="E20" s="449"/>
      <c r="F20" s="449"/>
      <c r="G20" s="7" t="s">
        <v>179</v>
      </c>
      <c r="H20" s="7" t="s">
        <v>173</v>
      </c>
      <c r="I20" s="178" t="s">
        <v>68</v>
      </c>
      <c r="J20" s="8">
        <v>4</v>
      </c>
      <c r="K20" s="8">
        <v>1</v>
      </c>
      <c r="L20" s="8">
        <v>3</v>
      </c>
      <c r="M20" s="8">
        <v>0</v>
      </c>
      <c r="N20" s="8">
        <v>0</v>
      </c>
      <c r="O20" s="178" t="s">
        <v>180</v>
      </c>
      <c r="P20" s="240">
        <v>40000</v>
      </c>
    </row>
    <row r="21" spans="1:16" ht="45.75" thickBot="1">
      <c r="A21" s="2"/>
      <c r="B21" s="176" t="s">
        <v>1338</v>
      </c>
      <c r="C21" s="418"/>
      <c r="D21" s="473" t="s">
        <v>952</v>
      </c>
      <c r="E21" s="473"/>
      <c r="F21" s="473"/>
      <c r="G21" s="102" t="s">
        <v>181</v>
      </c>
      <c r="H21" s="102" t="s">
        <v>174</v>
      </c>
      <c r="I21" s="103" t="s">
        <v>594</v>
      </c>
      <c r="J21" s="104">
        <v>1</v>
      </c>
      <c r="K21" s="104">
        <v>0</v>
      </c>
      <c r="L21" s="104">
        <v>0</v>
      </c>
      <c r="M21" s="104">
        <v>1</v>
      </c>
      <c r="N21" s="104">
        <v>0</v>
      </c>
      <c r="O21" s="103" t="s">
        <v>953</v>
      </c>
      <c r="P21" s="241">
        <v>50000</v>
      </c>
    </row>
    <row r="22" spans="1:16" ht="27" customHeight="1" thickBot="1">
      <c r="B22" s="424" t="s">
        <v>1051</v>
      </c>
      <c r="C22" s="424"/>
      <c r="D22" s="425" t="s">
        <v>1041</v>
      </c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</row>
    <row r="23" spans="1:16" ht="15.75" customHeight="1" thickBot="1">
      <c r="B23" s="424" t="s">
        <v>24</v>
      </c>
      <c r="C23" s="424"/>
      <c r="D23" s="443" t="s">
        <v>1053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</row>
    <row r="24" spans="1:16" ht="15.75" customHeight="1" thickBot="1">
      <c r="B24" s="424"/>
      <c r="C24" s="424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</row>
    <row r="25" spans="1:16" ht="17.25" thickBot="1">
      <c r="B25" s="424" t="s">
        <v>29</v>
      </c>
      <c r="C25" s="424"/>
      <c r="D25" s="424"/>
      <c r="E25" s="424"/>
      <c r="F25" s="424"/>
      <c r="G25" s="424"/>
      <c r="H25" s="424"/>
      <c r="I25" s="424"/>
      <c r="J25" s="424"/>
      <c r="K25" s="424" t="s">
        <v>30</v>
      </c>
      <c r="L25" s="424"/>
      <c r="M25" s="424"/>
      <c r="N25" s="424"/>
      <c r="O25" s="424" t="s">
        <v>31</v>
      </c>
      <c r="P25" s="424"/>
    </row>
    <row r="26" spans="1:16" ht="32.25" thickBot="1">
      <c r="B26" s="221" t="s">
        <v>14</v>
      </c>
      <c r="C26" s="221" t="s">
        <v>26</v>
      </c>
      <c r="D26" s="439" t="s">
        <v>23</v>
      </c>
      <c r="E26" s="439"/>
      <c r="F26" s="439"/>
      <c r="G26" s="221" t="s">
        <v>642</v>
      </c>
      <c r="H26" s="221" t="s">
        <v>16</v>
      </c>
      <c r="I26" s="221" t="s">
        <v>67</v>
      </c>
      <c r="J26" s="221" t="s">
        <v>17</v>
      </c>
      <c r="K26" s="145">
        <v>1</v>
      </c>
      <c r="L26" s="145">
        <v>2</v>
      </c>
      <c r="M26" s="145">
        <v>3</v>
      </c>
      <c r="N26" s="145">
        <v>4</v>
      </c>
      <c r="O26" s="221" t="s">
        <v>18</v>
      </c>
      <c r="P26" s="221" t="s">
        <v>22</v>
      </c>
    </row>
    <row r="27" spans="1:16" ht="38.25" customHeight="1">
      <c r="B27" s="296" t="s">
        <v>1332</v>
      </c>
      <c r="C27" s="450" t="s">
        <v>1048</v>
      </c>
      <c r="D27" s="474" t="s">
        <v>719</v>
      </c>
      <c r="E27" s="474"/>
      <c r="F27" s="474"/>
      <c r="G27" s="222"/>
      <c r="H27" s="207" t="s">
        <v>169</v>
      </c>
      <c r="I27" s="207" t="s">
        <v>68</v>
      </c>
      <c r="J27" s="110">
        <v>1</v>
      </c>
      <c r="K27" s="110">
        <v>0</v>
      </c>
      <c r="L27" s="110">
        <v>1</v>
      </c>
      <c r="M27" s="110">
        <v>0</v>
      </c>
      <c r="N27" s="110">
        <v>0</v>
      </c>
      <c r="O27" s="105" t="s">
        <v>175</v>
      </c>
      <c r="P27" s="248">
        <v>200000</v>
      </c>
    </row>
    <row r="28" spans="1:16" s="27" customFormat="1" ht="38.25" customHeight="1">
      <c r="B28" s="265" t="s">
        <v>1333</v>
      </c>
      <c r="C28" s="451"/>
      <c r="D28" s="422" t="s">
        <v>720</v>
      </c>
      <c r="E28" s="422"/>
      <c r="F28" s="422"/>
      <c r="G28" s="231" t="s">
        <v>176</v>
      </c>
      <c r="H28" s="208" t="s">
        <v>721</v>
      </c>
      <c r="I28" s="208" t="s">
        <v>722</v>
      </c>
      <c r="J28" s="10">
        <v>1</v>
      </c>
      <c r="K28" s="10">
        <v>0</v>
      </c>
      <c r="L28" s="10">
        <v>0</v>
      </c>
      <c r="M28" s="10">
        <v>1</v>
      </c>
      <c r="N28" s="10">
        <v>0</v>
      </c>
      <c r="O28" s="80"/>
      <c r="P28" s="249">
        <v>1000000</v>
      </c>
    </row>
    <row r="29" spans="1:16" s="27" customFormat="1" ht="38.25" customHeight="1">
      <c r="B29" s="265" t="s">
        <v>1334</v>
      </c>
      <c r="C29" s="451"/>
      <c r="D29" s="501" t="s">
        <v>593</v>
      </c>
      <c r="E29" s="501"/>
      <c r="F29" s="501"/>
      <c r="G29" s="231" t="s">
        <v>176</v>
      </c>
      <c r="H29" s="208" t="s">
        <v>723</v>
      </c>
      <c r="I29" s="51" t="s">
        <v>726</v>
      </c>
      <c r="J29" s="10">
        <v>1</v>
      </c>
      <c r="K29" s="10">
        <v>0</v>
      </c>
      <c r="L29" s="10">
        <v>0</v>
      </c>
      <c r="M29" s="10">
        <v>0</v>
      </c>
      <c r="N29" s="10">
        <v>1</v>
      </c>
      <c r="O29" s="80" t="s">
        <v>177</v>
      </c>
      <c r="P29" s="249">
        <v>1000000</v>
      </c>
    </row>
    <row r="30" spans="1:16" s="27" customFormat="1" ht="38.25" customHeight="1">
      <c r="B30" s="265" t="s">
        <v>1335</v>
      </c>
      <c r="C30" s="451"/>
      <c r="D30" s="440" t="s">
        <v>724</v>
      </c>
      <c r="E30" s="441"/>
      <c r="F30" s="442"/>
      <c r="G30" s="231" t="s">
        <v>176</v>
      </c>
      <c r="H30" s="208" t="s">
        <v>725</v>
      </c>
      <c r="I30" s="51" t="s">
        <v>949</v>
      </c>
      <c r="J30" s="10">
        <v>10</v>
      </c>
      <c r="K30" s="10">
        <v>0</v>
      </c>
      <c r="L30" s="10">
        <v>0</v>
      </c>
      <c r="M30" s="10">
        <v>0</v>
      </c>
      <c r="N30" s="10">
        <v>10</v>
      </c>
      <c r="O30" s="80"/>
      <c r="P30" s="249">
        <v>1232000</v>
      </c>
    </row>
    <row r="31" spans="1:16" ht="38.25" customHeight="1" thickBot="1">
      <c r="B31" s="266" t="s">
        <v>1336</v>
      </c>
      <c r="C31" s="452"/>
      <c r="D31" s="585" t="s">
        <v>950</v>
      </c>
      <c r="E31" s="585"/>
      <c r="F31" s="585"/>
      <c r="G31" s="108"/>
      <c r="H31" s="229" t="s">
        <v>727</v>
      </c>
      <c r="I31" s="229" t="s">
        <v>569</v>
      </c>
      <c r="J31" s="104">
        <v>1</v>
      </c>
      <c r="K31" s="104">
        <v>0</v>
      </c>
      <c r="L31" s="104">
        <v>0</v>
      </c>
      <c r="M31" s="104">
        <v>0</v>
      </c>
      <c r="N31" s="104">
        <v>1</v>
      </c>
      <c r="O31" s="113" t="s">
        <v>178</v>
      </c>
      <c r="P31" s="250">
        <v>500000</v>
      </c>
    </row>
    <row r="32" spans="1:16" ht="45" customHeight="1" thickBot="1">
      <c r="B32" s="424" t="s">
        <v>19</v>
      </c>
      <c r="C32" s="424"/>
      <c r="D32" s="425" t="s">
        <v>1365</v>
      </c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</row>
    <row r="33" spans="1:16" ht="15.75" customHeight="1" thickBot="1">
      <c r="B33" s="424" t="s">
        <v>24</v>
      </c>
      <c r="C33" s="424"/>
      <c r="D33" s="443" t="s">
        <v>1055</v>
      </c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</row>
    <row r="34" spans="1:16" ht="15.75" customHeight="1" thickBot="1">
      <c r="B34" s="424"/>
      <c r="C34" s="424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</row>
    <row r="35" spans="1:16" ht="17.25" thickBot="1">
      <c r="B35" s="424" t="s">
        <v>29</v>
      </c>
      <c r="C35" s="424"/>
      <c r="D35" s="424"/>
      <c r="E35" s="424"/>
      <c r="F35" s="424"/>
      <c r="G35" s="424"/>
      <c r="H35" s="424"/>
      <c r="I35" s="424"/>
      <c r="J35" s="424"/>
      <c r="K35" s="424" t="s">
        <v>30</v>
      </c>
      <c r="L35" s="424"/>
      <c r="M35" s="424"/>
      <c r="N35" s="424"/>
      <c r="O35" s="424" t="s">
        <v>31</v>
      </c>
      <c r="P35" s="424"/>
    </row>
    <row r="36" spans="1:16" ht="32.25" thickBot="1">
      <c r="B36" s="221" t="s">
        <v>14</v>
      </c>
      <c r="C36" s="221" t="s">
        <v>26</v>
      </c>
      <c r="D36" s="439" t="s">
        <v>23</v>
      </c>
      <c r="E36" s="439"/>
      <c r="F36" s="439"/>
      <c r="G36" s="221" t="s">
        <v>642</v>
      </c>
      <c r="H36" s="221" t="s">
        <v>16</v>
      </c>
      <c r="I36" s="221" t="s">
        <v>67</v>
      </c>
      <c r="J36" s="221" t="s">
        <v>17</v>
      </c>
      <c r="K36" s="145">
        <v>1</v>
      </c>
      <c r="L36" s="145">
        <v>2</v>
      </c>
      <c r="M36" s="145">
        <v>3</v>
      </c>
      <c r="N36" s="145">
        <v>4</v>
      </c>
      <c r="O36" s="221" t="s">
        <v>18</v>
      </c>
      <c r="P36" s="221" t="s">
        <v>22</v>
      </c>
    </row>
    <row r="37" spans="1:16" ht="42" customHeight="1">
      <c r="B37" s="149" t="s">
        <v>1342</v>
      </c>
      <c r="C37" s="495" t="s">
        <v>1054</v>
      </c>
      <c r="D37" s="427" t="s">
        <v>729</v>
      </c>
      <c r="E37" s="427"/>
      <c r="F37" s="427"/>
      <c r="G37" s="120"/>
      <c r="H37" s="218" t="s">
        <v>721</v>
      </c>
      <c r="I37" s="218" t="s">
        <v>722</v>
      </c>
      <c r="J37" s="121">
        <v>1</v>
      </c>
      <c r="K37" s="121">
        <v>1</v>
      </c>
      <c r="L37" s="121">
        <v>0</v>
      </c>
      <c r="M37" s="121">
        <v>0</v>
      </c>
      <c r="N37" s="121">
        <v>0</v>
      </c>
      <c r="O37" s="156" t="s">
        <v>837</v>
      </c>
      <c r="P37" s="245">
        <v>2100000</v>
      </c>
    </row>
    <row r="38" spans="1:16" s="70" customFormat="1" ht="42" customHeight="1">
      <c r="A38" s="67"/>
      <c r="B38" s="180" t="s">
        <v>1343</v>
      </c>
      <c r="C38" s="496"/>
      <c r="D38" s="622" t="s">
        <v>955</v>
      </c>
      <c r="E38" s="623"/>
      <c r="F38" s="624"/>
      <c r="G38" s="230" t="s">
        <v>956</v>
      </c>
      <c r="H38" s="230" t="s">
        <v>731</v>
      </c>
      <c r="I38" s="68" t="s">
        <v>595</v>
      </c>
      <c r="J38" s="69">
        <v>1</v>
      </c>
      <c r="K38" s="69">
        <v>0</v>
      </c>
      <c r="L38" s="69">
        <v>1</v>
      </c>
      <c r="M38" s="69">
        <v>0</v>
      </c>
      <c r="N38" s="69">
        <v>0</v>
      </c>
      <c r="O38" s="80" t="s">
        <v>837</v>
      </c>
      <c r="P38" s="256">
        <v>0</v>
      </c>
    </row>
    <row r="39" spans="1:16" ht="42" customHeight="1">
      <c r="A39" s="24"/>
      <c r="B39" s="181" t="s">
        <v>1344</v>
      </c>
      <c r="C39" s="496"/>
      <c r="D39" s="581" t="s">
        <v>957</v>
      </c>
      <c r="E39" s="581"/>
      <c r="F39" s="581"/>
      <c r="G39" s="230" t="s">
        <v>956</v>
      </c>
      <c r="H39" s="212" t="s">
        <v>958</v>
      </c>
      <c r="I39" s="79" t="s">
        <v>68</v>
      </c>
      <c r="J39" s="8">
        <v>1</v>
      </c>
      <c r="K39" s="8">
        <v>0</v>
      </c>
      <c r="L39" s="8">
        <v>1</v>
      </c>
      <c r="M39" s="8">
        <v>0</v>
      </c>
      <c r="N39" s="8">
        <v>0</v>
      </c>
      <c r="O39" s="80" t="s">
        <v>837</v>
      </c>
      <c r="P39" s="240">
        <v>50000</v>
      </c>
    </row>
    <row r="40" spans="1:16" s="70" customFormat="1" ht="42" customHeight="1" thickBot="1">
      <c r="B40" s="182" t="s">
        <v>1345</v>
      </c>
      <c r="C40" s="497"/>
      <c r="D40" s="619" t="s">
        <v>959</v>
      </c>
      <c r="E40" s="620"/>
      <c r="F40" s="621"/>
      <c r="G40" s="157" t="s">
        <v>956</v>
      </c>
      <c r="H40" s="157" t="s">
        <v>960</v>
      </c>
      <c r="I40" s="158" t="s">
        <v>730</v>
      </c>
      <c r="J40" s="159">
        <v>1</v>
      </c>
      <c r="K40" s="159">
        <v>0</v>
      </c>
      <c r="L40" s="159">
        <v>0</v>
      </c>
      <c r="M40" s="159">
        <v>0</v>
      </c>
      <c r="N40" s="159">
        <v>1</v>
      </c>
      <c r="O40" s="226" t="s">
        <v>837</v>
      </c>
      <c r="P40" s="257">
        <v>2100000</v>
      </c>
    </row>
    <row r="41" spans="1:16" s="70" customFormat="1" ht="51.75" customHeight="1" thickBot="1">
      <c r="B41" s="424" t="s">
        <v>19</v>
      </c>
      <c r="C41" s="424"/>
      <c r="D41" s="425" t="s">
        <v>1366</v>
      </c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</row>
    <row r="42" spans="1:16" s="70" customFormat="1" ht="17.25" thickBot="1">
      <c r="B42" s="424" t="s">
        <v>1051</v>
      </c>
      <c r="C42" s="424"/>
      <c r="D42" s="425" t="s">
        <v>1029</v>
      </c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</row>
    <row r="43" spans="1:16" s="70" customFormat="1" ht="42" customHeight="1" thickBot="1">
      <c r="B43" s="424" t="s">
        <v>24</v>
      </c>
      <c r="C43" s="424"/>
      <c r="D43" s="425" t="s">
        <v>1050</v>
      </c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</row>
    <row r="44" spans="1:16" s="70" customFormat="1" ht="15.75" thickBot="1">
      <c r="B44" s="424"/>
      <c r="C44" s="424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</row>
    <row r="45" spans="1:16" s="70" customFormat="1" ht="17.25" thickBot="1">
      <c r="B45" s="424" t="s">
        <v>29</v>
      </c>
      <c r="C45" s="424"/>
      <c r="D45" s="424"/>
      <c r="E45" s="424"/>
      <c r="F45" s="424"/>
      <c r="G45" s="424"/>
      <c r="H45" s="424"/>
      <c r="I45" s="424"/>
      <c r="J45" s="424"/>
      <c r="K45" s="424" t="s">
        <v>30</v>
      </c>
      <c r="L45" s="424"/>
      <c r="M45" s="424"/>
      <c r="N45" s="424"/>
      <c r="O45" s="424" t="s">
        <v>31</v>
      </c>
      <c r="P45" s="424"/>
    </row>
    <row r="46" spans="1:16" s="70" customFormat="1" ht="42" customHeight="1" thickBot="1">
      <c r="B46" s="228" t="s">
        <v>14</v>
      </c>
      <c r="C46" s="228" t="s">
        <v>26</v>
      </c>
      <c r="D46" s="426" t="s">
        <v>23</v>
      </c>
      <c r="E46" s="426"/>
      <c r="F46" s="426"/>
      <c r="G46" s="228" t="s">
        <v>642</v>
      </c>
      <c r="H46" s="228" t="s">
        <v>16</v>
      </c>
      <c r="I46" s="228" t="s">
        <v>67</v>
      </c>
      <c r="J46" s="228" t="s">
        <v>17</v>
      </c>
      <c r="K46" s="201">
        <v>1</v>
      </c>
      <c r="L46" s="201">
        <v>2</v>
      </c>
      <c r="M46" s="201">
        <v>3</v>
      </c>
      <c r="N46" s="201">
        <v>4</v>
      </c>
      <c r="O46" s="228" t="s">
        <v>18</v>
      </c>
      <c r="P46" s="228" t="s">
        <v>22</v>
      </c>
    </row>
    <row r="47" spans="1:16" s="70" customFormat="1" ht="42" customHeight="1">
      <c r="B47" s="149" t="s">
        <v>1330</v>
      </c>
      <c r="C47" s="416" t="s">
        <v>1033</v>
      </c>
      <c r="D47" s="427" t="s">
        <v>171</v>
      </c>
      <c r="E47" s="427"/>
      <c r="F47" s="427"/>
      <c r="G47" s="112" t="s">
        <v>172</v>
      </c>
      <c r="H47" s="112" t="s">
        <v>173</v>
      </c>
      <c r="I47" s="224" t="s">
        <v>68</v>
      </c>
      <c r="J47" s="121">
        <v>5</v>
      </c>
      <c r="K47" s="121">
        <v>0</v>
      </c>
      <c r="L47" s="121">
        <v>2</v>
      </c>
      <c r="M47" s="121">
        <v>3</v>
      </c>
      <c r="N47" s="121">
        <v>0</v>
      </c>
      <c r="O47" s="224" t="s">
        <v>170</v>
      </c>
      <c r="P47" s="251">
        <v>125000</v>
      </c>
    </row>
    <row r="48" spans="1:16" s="70" customFormat="1" ht="42" customHeight="1">
      <c r="B48" s="146" t="s">
        <v>1331</v>
      </c>
      <c r="C48" s="417"/>
      <c r="D48" s="422" t="s">
        <v>718</v>
      </c>
      <c r="E48" s="422"/>
      <c r="F48" s="422"/>
      <c r="G48" s="54" t="s">
        <v>172</v>
      </c>
      <c r="H48" s="54" t="s">
        <v>174</v>
      </c>
      <c r="I48" s="225" t="s">
        <v>592</v>
      </c>
      <c r="J48" s="10">
        <v>1</v>
      </c>
      <c r="K48" s="10">
        <v>0</v>
      </c>
      <c r="L48" s="10">
        <v>0</v>
      </c>
      <c r="M48" s="10">
        <v>0</v>
      </c>
      <c r="N48" s="10">
        <v>1</v>
      </c>
      <c r="O48" s="225" t="s">
        <v>187</v>
      </c>
      <c r="P48" s="252">
        <v>50000</v>
      </c>
    </row>
    <row r="49" spans="2:16" s="70" customFormat="1" ht="42" customHeight="1">
      <c r="B49" s="146" t="s">
        <v>1340</v>
      </c>
      <c r="C49" s="417"/>
      <c r="D49" s="422" t="s">
        <v>728</v>
      </c>
      <c r="E49" s="422"/>
      <c r="F49" s="422"/>
      <c r="G49" s="306"/>
      <c r="H49" s="54" t="s">
        <v>722</v>
      </c>
      <c r="I49" s="54" t="s">
        <v>722</v>
      </c>
      <c r="J49" s="10">
        <v>1</v>
      </c>
      <c r="K49" s="347">
        <v>1</v>
      </c>
      <c r="L49" s="347">
        <v>0</v>
      </c>
      <c r="M49" s="347">
        <v>0</v>
      </c>
      <c r="N49" s="347">
        <v>0</v>
      </c>
      <c r="O49" s="306"/>
      <c r="P49" s="240">
        <v>200000</v>
      </c>
    </row>
    <row r="50" spans="2:16" s="70" customFormat="1" ht="42" customHeight="1" thickBot="1">
      <c r="B50" s="176" t="s">
        <v>1341</v>
      </c>
      <c r="C50" s="418"/>
      <c r="D50" s="577" t="s">
        <v>182</v>
      </c>
      <c r="E50" s="577"/>
      <c r="F50" s="577"/>
      <c r="G50" s="134" t="s">
        <v>183</v>
      </c>
      <c r="H50" s="115" t="s">
        <v>184</v>
      </c>
      <c r="I50" s="223" t="s">
        <v>118</v>
      </c>
      <c r="J50" s="134">
        <v>1</v>
      </c>
      <c r="K50" s="134">
        <v>0</v>
      </c>
      <c r="L50" s="134">
        <v>0</v>
      </c>
      <c r="M50" s="134">
        <v>0</v>
      </c>
      <c r="N50" s="134">
        <v>1</v>
      </c>
      <c r="O50" s="223" t="s">
        <v>954</v>
      </c>
      <c r="P50" s="241">
        <v>200000</v>
      </c>
    </row>
    <row r="51" spans="2:16" ht="27" customHeight="1" thickBot="1">
      <c r="O51" s="343" t="s">
        <v>1346</v>
      </c>
      <c r="P51" s="344">
        <f>SUM(P18:P19,P47:P48,P27:P31,P20:P21,P49:P50,P37:P40)</f>
        <v>9047000</v>
      </c>
    </row>
  </sheetData>
  <mergeCells count="63">
    <mergeCell ref="C47:C50"/>
    <mergeCell ref="B32:C32"/>
    <mergeCell ref="D32:P32"/>
    <mergeCell ref="B41:C41"/>
    <mergeCell ref="D41:P41"/>
    <mergeCell ref="B45:J45"/>
    <mergeCell ref="D50:F50"/>
    <mergeCell ref="B42:C42"/>
    <mergeCell ref="B43:C44"/>
    <mergeCell ref="D43:P44"/>
    <mergeCell ref="D49:F49"/>
    <mergeCell ref="K45:N45"/>
    <mergeCell ref="O45:P45"/>
    <mergeCell ref="D46:F46"/>
    <mergeCell ref="D47:F47"/>
    <mergeCell ref="D48:F48"/>
    <mergeCell ref="C18:C21"/>
    <mergeCell ref="D40:F40"/>
    <mergeCell ref="D38:F38"/>
    <mergeCell ref="C37:C40"/>
    <mergeCell ref="B33:C34"/>
    <mergeCell ref="D33:P34"/>
    <mergeCell ref="B35:J35"/>
    <mergeCell ref="D39:F39"/>
    <mergeCell ref="D37:F37"/>
    <mergeCell ref="D36:F36"/>
    <mergeCell ref="K35:N35"/>
    <mergeCell ref="O35:P35"/>
    <mergeCell ref="D26:F26"/>
    <mergeCell ref="O25:P25"/>
    <mergeCell ref="B23:C24"/>
    <mergeCell ref="D23:P24"/>
    <mergeCell ref="D42:P42"/>
    <mergeCell ref="D17:F17"/>
    <mergeCell ref="C27:C31"/>
    <mergeCell ref="D27:F27"/>
    <mergeCell ref="D28:F28"/>
    <mergeCell ref="D29:F29"/>
    <mergeCell ref="D31:F31"/>
    <mergeCell ref="D30:F30"/>
    <mergeCell ref="D21:F21"/>
    <mergeCell ref="D20:F20"/>
    <mergeCell ref="D18:F18"/>
    <mergeCell ref="D19:F19"/>
    <mergeCell ref="B22:C22"/>
    <mergeCell ref="D22:P22"/>
    <mergeCell ref="K25:N25"/>
    <mergeCell ref="B25:J25"/>
    <mergeCell ref="B2:D4"/>
    <mergeCell ref="E2:P3"/>
    <mergeCell ref="E4:P4"/>
    <mergeCell ref="B7:P8"/>
    <mergeCell ref="B10:B16"/>
    <mergeCell ref="C10:C16"/>
    <mergeCell ref="D10:D11"/>
    <mergeCell ref="E10:P11"/>
    <mergeCell ref="D12:D13"/>
    <mergeCell ref="E12:P13"/>
    <mergeCell ref="D14:D15"/>
    <mergeCell ref="E14:P15"/>
    <mergeCell ref="D16:J16"/>
    <mergeCell ref="K16:N16"/>
    <mergeCell ref="O16:P16"/>
  </mergeCells>
  <phoneticPr fontId="30" type="noConversion"/>
  <pageMargins left="0.51181102362204722" right="0.51181102362204722" top="0.74803149606299213" bottom="0.74803149606299213" header="0.51181102362204722" footer="0.51181102362204722"/>
  <pageSetup paperSize="119" scale="6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P30"/>
  <sheetViews>
    <sheetView topLeftCell="A4" zoomScale="110" zoomScaleNormal="110" workbookViewId="0">
      <selection activeCell="D28" sqref="D28:F28"/>
    </sheetView>
  </sheetViews>
  <sheetFormatPr baseColWidth="10" defaultColWidth="11.42578125" defaultRowHeight="15"/>
  <cols>
    <col min="1" max="1" width="2.42578125" customWidth="1"/>
    <col min="2" max="2" width="9.7109375" customWidth="1"/>
    <col min="3" max="3" width="7" customWidth="1"/>
    <col min="4" max="4" width="23.28515625" customWidth="1"/>
    <col min="5" max="5" width="15.5703125" customWidth="1"/>
    <col min="6" max="6" width="15.28515625" customWidth="1"/>
    <col min="7" max="7" width="20.42578125" customWidth="1"/>
    <col min="8" max="8" width="23" bestFit="1" customWidth="1"/>
    <col min="9" max="9" width="16.140625" customWidth="1"/>
    <col min="10" max="10" width="10.42578125" customWidth="1"/>
    <col min="11" max="14" width="4.7109375" customWidth="1"/>
    <col min="15" max="15" width="22.85546875" customWidth="1"/>
    <col min="16" max="16" width="15.85546875" customWidth="1"/>
  </cols>
  <sheetData>
    <row r="1" spans="2:16" ht="15.75" thickBot="1"/>
    <row r="2" spans="2:16" ht="15.75" customHeight="1" thickTop="1">
      <c r="B2" s="480"/>
      <c r="C2" s="481"/>
      <c r="D2" s="482"/>
      <c r="E2" s="463" t="s">
        <v>21</v>
      </c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5"/>
    </row>
    <row r="3" spans="2:16" ht="15.75" customHeight="1" thickBot="1">
      <c r="B3" s="483"/>
      <c r="C3" s="438"/>
      <c r="D3" s="484"/>
      <c r="E3" s="466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8"/>
    </row>
    <row r="4" spans="2:16" ht="30.75" thickTop="1" thickBot="1">
      <c r="B4" s="485"/>
      <c r="C4" s="486"/>
      <c r="D4" s="487"/>
      <c r="E4" s="469" t="s">
        <v>733</v>
      </c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1"/>
    </row>
    <row r="5" spans="2:16" ht="15.75" thickTop="1"/>
    <row r="6" spans="2:16" ht="15.75" thickBot="1"/>
    <row r="7" spans="2:16" ht="15.75" customHeight="1" thickBot="1">
      <c r="B7" s="472" t="s">
        <v>732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</row>
    <row r="8" spans="2:16" ht="15.75" customHeight="1" thickBot="1"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</row>
    <row r="9" spans="2:16" ht="15.75" customHeight="1" thickBo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2:16" ht="16.5" customHeight="1" thickBot="1">
      <c r="B10" s="437" t="s">
        <v>27</v>
      </c>
      <c r="C10" s="437" t="s">
        <v>28</v>
      </c>
      <c r="D10" s="443" t="s">
        <v>20</v>
      </c>
      <c r="E10" s="443" t="s">
        <v>1041</v>
      </c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</row>
    <row r="11" spans="2:16" ht="16.5" customHeight="1" thickBot="1">
      <c r="B11" s="437"/>
      <c r="C11" s="437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</row>
    <row r="12" spans="2:16" ht="41.25" customHeight="1" thickBot="1">
      <c r="B12" s="437"/>
      <c r="C12" s="437"/>
      <c r="D12" s="443" t="s">
        <v>19</v>
      </c>
      <c r="E12" s="425" t="s">
        <v>1372</v>
      </c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</row>
    <row r="13" spans="2:16" ht="42" customHeight="1" thickBot="1">
      <c r="B13" s="437"/>
      <c r="C13" s="437"/>
      <c r="D13" s="443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</row>
    <row r="14" spans="2:16" ht="21" customHeight="1" thickBot="1">
      <c r="B14" s="437"/>
      <c r="C14" s="437"/>
      <c r="D14" s="443" t="s">
        <v>24</v>
      </c>
      <c r="E14" s="425" t="s">
        <v>1347</v>
      </c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</row>
    <row r="15" spans="2:16" ht="18.75" customHeight="1" thickBot="1">
      <c r="B15" s="437"/>
      <c r="C15" s="437"/>
      <c r="D15" s="443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</row>
    <row r="16" spans="2:16" ht="30.75" customHeight="1" thickBot="1">
      <c r="B16" s="437"/>
      <c r="C16" s="437"/>
      <c r="D16" s="424" t="s">
        <v>29</v>
      </c>
      <c r="E16" s="424"/>
      <c r="F16" s="424"/>
      <c r="G16" s="424"/>
      <c r="H16" s="424"/>
      <c r="I16" s="424"/>
      <c r="J16" s="424"/>
      <c r="K16" s="424" t="s">
        <v>30</v>
      </c>
      <c r="L16" s="424"/>
      <c r="M16" s="424"/>
      <c r="N16" s="424"/>
      <c r="O16" s="424" t="s">
        <v>31</v>
      </c>
      <c r="P16" s="424"/>
    </row>
    <row r="17" spans="1:16" ht="32.25" thickBot="1">
      <c r="A17" s="2"/>
      <c r="B17" s="228" t="s">
        <v>14</v>
      </c>
      <c r="C17" s="228" t="s">
        <v>26</v>
      </c>
      <c r="D17" s="426" t="s">
        <v>23</v>
      </c>
      <c r="E17" s="426"/>
      <c r="F17" s="426"/>
      <c r="G17" s="228" t="s">
        <v>642</v>
      </c>
      <c r="H17" s="228" t="s">
        <v>16</v>
      </c>
      <c r="I17" s="228" t="s">
        <v>67</v>
      </c>
      <c r="J17" s="228" t="s">
        <v>17</v>
      </c>
      <c r="K17" s="201">
        <v>1</v>
      </c>
      <c r="L17" s="201">
        <v>2</v>
      </c>
      <c r="M17" s="201">
        <v>3</v>
      </c>
      <c r="N17" s="201">
        <v>4</v>
      </c>
      <c r="O17" s="228" t="s">
        <v>18</v>
      </c>
      <c r="P17" s="228" t="s">
        <v>22</v>
      </c>
    </row>
    <row r="18" spans="1:16" ht="68.25" customHeight="1">
      <c r="A18" s="2"/>
      <c r="B18" s="348" t="s">
        <v>1367</v>
      </c>
      <c r="C18" s="568" t="s">
        <v>1056</v>
      </c>
      <c r="D18" s="474" t="s">
        <v>742</v>
      </c>
      <c r="E18" s="474"/>
      <c r="F18" s="474"/>
      <c r="G18" s="111"/>
      <c r="H18" s="222" t="s">
        <v>735</v>
      </c>
      <c r="I18" s="207" t="s">
        <v>743</v>
      </c>
      <c r="J18" s="110">
        <v>4</v>
      </c>
      <c r="K18" s="110">
        <v>1</v>
      </c>
      <c r="L18" s="110">
        <v>1</v>
      </c>
      <c r="M18" s="110">
        <v>1</v>
      </c>
      <c r="N18" s="110">
        <v>1</v>
      </c>
      <c r="O18" s="105" t="s">
        <v>744</v>
      </c>
      <c r="P18" s="245">
        <v>12000</v>
      </c>
    </row>
    <row r="19" spans="1:16" ht="74.25" customHeight="1">
      <c r="A19" s="2"/>
      <c r="B19" s="350" t="s">
        <v>1368</v>
      </c>
      <c r="C19" s="569"/>
      <c r="D19" s="449" t="s">
        <v>742</v>
      </c>
      <c r="E19" s="449"/>
      <c r="F19" s="449"/>
      <c r="G19" s="13"/>
      <c r="H19" s="212" t="s">
        <v>736</v>
      </c>
      <c r="I19" s="210" t="s">
        <v>743</v>
      </c>
      <c r="J19" s="8">
        <v>1</v>
      </c>
      <c r="K19" s="8">
        <v>0</v>
      </c>
      <c r="L19" s="8">
        <v>0</v>
      </c>
      <c r="M19" s="8">
        <v>1</v>
      </c>
      <c r="N19" s="8">
        <v>0</v>
      </c>
      <c r="O19" s="178" t="s">
        <v>739</v>
      </c>
      <c r="P19" s="240">
        <v>3000</v>
      </c>
    </row>
    <row r="20" spans="1:16" ht="123" customHeight="1">
      <c r="A20" s="2"/>
      <c r="B20" s="350" t="s">
        <v>1369</v>
      </c>
      <c r="C20" s="569"/>
      <c r="D20" s="449" t="s">
        <v>745</v>
      </c>
      <c r="E20" s="449"/>
      <c r="F20" s="449"/>
      <c r="G20" s="13"/>
      <c r="H20" s="210" t="s">
        <v>737</v>
      </c>
      <c r="I20" s="210" t="s">
        <v>747</v>
      </c>
      <c r="J20" s="8">
        <v>5</v>
      </c>
      <c r="K20" s="8">
        <v>1</v>
      </c>
      <c r="L20" s="8">
        <v>2</v>
      </c>
      <c r="M20" s="8">
        <v>1</v>
      </c>
      <c r="N20" s="8">
        <v>1</v>
      </c>
      <c r="O20" s="178" t="s">
        <v>740</v>
      </c>
      <c r="P20" s="240">
        <v>300000</v>
      </c>
    </row>
    <row r="21" spans="1:16" ht="73.5" customHeight="1">
      <c r="A21" s="2"/>
      <c r="B21" s="350" t="s">
        <v>1370</v>
      </c>
      <c r="C21" s="569"/>
      <c r="D21" s="449" t="s">
        <v>734</v>
      </c>
      <c r="E21" s="449"/>
      <c r="F21" s="449"/>
      <c r="G21" s="13"/>
      <c r="H21" s="210" t="s">
        <v>737</v>
      </c>
      <c r="I21" s="210" t="s">
        <v>747</v>
      </c>
      <c r="J21" s="8">
        <v>12</v>
      </c>
      <c r="K21" s="8">
        <v>3</v>
      </c>
      <c r="L21" s="8">
        <v>3</v>
      </c>
      <c r="M21" s="8">
        <v>4</v>
      </c>
      <c r="N21" s="8">
        <v>2</v>
      </c>
      <c r="O21" s="178" t="s">
        <v>740</v>
      </c>
      <c r="P21" s="240">
        <v>400000</v>
      </c>
    </row>
    <row r="22" spans="1:16" ht="105" customHeight="1" thickBot="1">
      <c r="A22" s="2"/>
      <c r="B22" s="351" t="s">
        <v>1371</v>
      </c>
      <c r="C22" s="625"/>
      <c r="D22" s="626" t="s">
        <v>746</v>
      </c>
      <c r="E22" s="626"/>
      <c r="F22" s="626"/>
      <c r="G22" s="17"/>
      <c r="H22" s="213" t="s">
        <v>738</v>
      </c>
      <c r="I22" s="213" t="s">
        <v>747</v>
      </c>
      <c r="J22" s="14">
        <v>1</v>
      </c>
      <c r="K22" s="14">
        <v>0</v>
      </c>
      <c r="L22" s="14">
        <v>1</v>
      </c>
      <c r="M22" s="14">
        <v>0</v>
      </c>
      <c r="N22" s="14">
        <v>0</v>
      </c>
      <c r="O22" s="342" t="s">
        <v>739</v>
      </c>
      <c r="P22" s="246">
        <v>4000</v>
      </c>
    </row>
    <row r="23" spans="1:16" ht="36.75" customHeight="1" thickBot="1">
      <c r="A23" s="2"/>
      <c r="B23" s="424" t="s">
        <v>19</v>
      </c>
      <c r="C23" s="424"/>
      <c r="D23" s="425" t="s">
        <v>1375</v>
      </c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</row>
    <row r="24" spans="1:16" ht="15.75" customHeight="1" thickBot="1">
      <c r="B24" s="424" t="s">
        <v>24</v>
      </c>
      <c r="C24" s="424"/>
      <c r="D24" s="425" t="s">
        <v>1374</v>
      </c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</row>
    <row r="25" spans="1:16" ht="15.75" customHeight="1" thickBot="1">
      <c r="B25" s="424"/>
      <c r="C25" s="424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</row>
    <row r="26" spans="1:16" ht="17.25" thickBot="1">
      <c r="B26" s="424" t="s">
        <v>29</v>
      </c>
      <c r="C26" s="424"/>
      <c r="D26" s="424"/>
      <c r="E26" s="424"/>
      <c r="F26" s="424"/>
      <c r="G26" s="424"/>
      <c r="H26" s="424"/>
      <c r="I26" s="424"/>
      <c r="J26" s="424"/>
      <c r="K26" s="424" t="s">
        <v>30</v>
      </c>
      <c r="L26" s="424"/>
      <c r="M26" s="424"/>
      <c r="N26" s="424"/>
      <c r="O26" s="424" t="s">
        <v>31</v>
      </c>
      <c r="P26" s="424"/>
    </row>
    <row r="27" spans="1:16" ht="32.25" thickBot="1">
      <c r="B27" s="221" t="s">
        <v>14</v>
      </c>
      <c r="C27" s="221" t="s">
        <v>26</v>
      </c>
      <c r="D27" s="439" t="s">
        <v>23</v>
      </c>
      <c r="E27" s="439"/>
      <c r="F27" s="439"/>
      <c r="G27" s="221" t="s">
        <v>642</v>
      </c>
      <c r="H27" s="221" t="s">
        <v>16</v>
      </c>
      <c r="I27" s="221" t="s">
        <v>67</v>
      </c>
      <c r="J27" s="221" t="s">
        <v>17</v>
      </c>
      <c r="K27" s="145">
        <v>1</v>
      </c>
      <c r="L27" s="145">
        <v>2</v>
      </c>
      <c r="M27" s="145">
        <v>3</v>
      </c>
      <c r="N27" s="145">
        <v>4</v>
      </c>
      <c r="O27" s="221" t="s">
        <v>18</v>
      </c>
      <c r="P27" s="221" t="s">
        <v>22</v>
      </c>
    </row>
    <row r="28" spans="1:16" ht="76.5" customHeight="1">
      <c r="B28" s="264" t="s">
        <v>1376</v>
      </c>
      <c r="C28" s="495" t="s">
        <v>1373</v>
      </c>
      <c r="D28" s="474" t="s">
        <v>1381</v>
      </c>
      <c r="E28" s="474"/>
      <c r="F28" s="474"/>
      <c r="G28" s="207" t="s">
        <v>461</v>
      </c>
      <c r="H28" s="207" t="s">
        <v>741</v>
      </c>
      <c r="I28" s="218" t="s">
        <v>215</v>
      </c>
      <c r="J28" s="110">
        <v>1</v>
      </c>
      <c r="K28" s="110">
        <v>0</v>
      </c>
      <c r="L28" s="110">
        <v>0</v>
      </c>
      <c r="M28" s="110">
        <v>1</v>
      </c>
      <c r="N28" s="110">
        <v>0</v>
      </c>
      <c r="O28" s="156"/>
      <c r="P28" s="245">
        <v>0</v>
      </c>
    </row>
    <row r="29" spans="1:16" s="70" customFormat="1" ht="135.75" thickBot="1">
      <c r="A29" s="67"/>
      <c r="B29" s="349" t="s">
        <v>1377</v>
      </c>
      <c r="C29" s="497"/>
      <c r="D29" s="473" t="s">
        <v>1382</v>
      </c>
      <c r="E29" s="473"/>
      <c r="F29" s="473"/>
      <c r="G29" s="211" t="s">
        <v>1383</v>
      </c>
      <c r="H29" s="211" t="s">
        <v>741</v>
      </c>
      <c r="I29" s="220" t="s">
        <v>747</v>
      </c>
      <c r="J29" s="104">
        <v>4</v>
      </c>
      <c r="K29" s="104">
        <v>1</v>
      </c>
      <c r="L29" s="104">
        <v>1</v>
      </c>
      <c r="M29" s="104">
        <v>1</v>
      </c>
      <c r="N29" s="104">
        <v>1</v>
      </c>
      <c r="O29" s="129"/>
      <c r="P29" s="257">
        <v>0</v>
      </c>
    </row>
    <row r="30" spans="1:16" ht="30.75" customHeight="1" thickBot="1">
      <c r="O30" s="343" t="s">
        <v>1126</v>
      </c>
      <c r="P30" s="344">
        <f>SUM(P18:P22,P28:P29)</f>
        <v>719000</v>
      </c>
    </row>
  </sheetData>
  <mergeCells count="33">
    <mergeCell ref="C18:C22"/>
    <mergeCell ref="C28:C29"/>
    <mergeCell ref="B23:C23"/>
    <mergeCell ref="D23:P23"/>
    <mergeCell ref="D18:F18"/>
    <mergeCell ref="D20:F20"/>
    <mergeCell ref="D21:F21"/>
    <mergeCell ref="D27:F27"/>
    <mergeCell ref="D28:F28"/>
    <mergeCell ref="D19:F19"/>
    <mergeCell ref="D29:F29"/>
    <mergeCell ref="D22:F22"/>
    <mergeCell ref="B24:C25"/>
    <mergeCell ref="D24:P25"/>
    <mergeCell ref="B26:J26"/>
    <mergeCell ref="K26:N26"/>
    <mergeCell ref="B2:D4"/>
    <mergeCell ref="E2:P3"/>
    <mergeCell ref="E4:P4"/>
    <mergeCell ref="B7:P8"/>
    <mergeCell ref="B10:B16"/>
    <mergeCell ref="C10:C16"/>
    <mergeCell ref="D10:D11"/>
    <mergeCell ref="E10:P11"/>
    <mergeCell ref="D12:D13"/>
    <mergeCell ref="E12:P13"/>
    <mergeCell ref="O26:P26"/>
    <mergeCell ref="D14:D15"/>
    <mergeCell ref="E14:P15"/>
    <mergeCell ref="D16:J16"/>
    <mergeCell ref="K16:N16"/>
    <mergeCell ref="O16:P16"/>
    <mergeCell ref="D17:F17"/>
  </mergeCells>
  <phoneticPr fontId="30" type="noConversion"/>
  <pageMargins left="0.51181102362204722" right="0.51181102362204722" top="0.74803149606299213" bottom="0.74803149606299213" header="0.31496062992125984" footer="0.31496062992125984"/>
  <pageSetup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L16"/>
  <sheetViews>
    <sheetView topLeftCell="A4" zoomScale="130" zoomScaleNormal="130" workbookViewId="0">
      <selection activeCell="B13" sqref="B13:F13"/>
    </sheetView>
  </sheetViews>
  <sheetFormatPr baseColWidth="10" defaultColWidth="11.42578125" defaultRowHeight="15"/>
  <cols>
    <col min="1" max="1" width="32.28515625" customWidth="1"/>
    <col min="2" max="2" width="19.5703125" bestFit="1" customWidth="1"/>
    <col min="10" max="10" width="18.7109375" customWidth="1"/>
    <col min="11" max="11" width="12" customWidth="1"/>
    <col min="12" max="12" width="15.140625" customWidth="1"/>
    <col min="13" max="13" width="18.85546875" customWidth="1"/>
  </cols>
  <sheetData>
    <row r="1" spans="1:12">
      <c r="A1" s="649"/>
      <c r="B1" s="652" t="s">
        <v>21</v>
      </c>
      <c r="C1" s="653"/>
      <c r="D1" s="653"/>
      <c r="E1" s="653"/>
      <c r="F1" s="653"/>
      <c r="G1" s="653"/>
      <c r="H1" s="654"/>
    </row>
    <row r="2" spans="1:12" ht="15.75" thickBot="1">
      <c r="A2" s="650"/>
      <c r="B2" s="466"/>
      <c r="C2" s="467"/>
      <c r="D2" s="467"/>
      <c r="E2" s="467"/>
      <c r="F2" s="467"/>
      <c r="G2" s="467"/>
      <c r="H2" s="655"/>
    </row>
    <row r="3" spans="1:12" ht="30.75" thickTop="1" thickBot="1">
      <c r="A3" s="651"/>
      <c r="B3" s="656" t="s">
        <v>961</v>
      </c>
      <c r="C3" s="657"/>
      <c r="D3" s="657"/>
      <c r="E3" s="657"/>
      <c r="F3" s="657"/>
      <c r="G3" s="657"/>
      <c r="H3" s="658"/>
    </row>
    <row r="5" spans="1:12">
      <c r="A5" s="73"/>
      <c r="B5" s="73"/>
      <c r="C5" s="73"/>
      <c r="D5" s="73"/>
      <c r="E5" s="73"/>
    </row>
    <row r="6" spans="1:12">
      <c r="A6" s="73"/>
      <c r="B6" s="73"/>
      <c r="C6" s="73"/>
      <c r="D6" s="73"/>
      <c r="E6" s="73"/>
    </row>
    <row r="7" spans="1:12">
      <c r="A7" s="73"/>
      <c r="B7" s="73"/>
      <c r="C7" s="73"/>
      <c r="D7" s="73"/>
      <c r="E7" s="73"/>
    </row>
    <row r="8" spans="1:12">
      <c r="A8" s="73"/>
      <c r="B8" s="73"/>
      <c r="C8" s="73"/>
      <c r="D8" s="73"/>
      <c r="E8" s="73"/>
      <c r="K8" s="198"/>
      <c r="L8" s="198"/>
    </row>
    <row r="9" spans="1:12" ht="15.75" thickBot="1">
      <c r="A9" s="73"/>
      <c r="B9" s="73"/>
      <c r="C9" s="73"/>
      <c r="D9" s="73"/>
      <c r="E9" s="73"/>
      <c r="K9" s="198"/>
      <c r="L9" s="198"/>
    </row>
    <row r="10" spans="1:12" ht="19.5" thickBot="1">
      <c r="B10" s="630" t="s">
        <v>962</v>
      </c>
      <c r="C10" s="631"/>
      <c r="D10" s="632"/>
      <c r="E10" s="633" t="s">
        <v>963</v>
      </c>
      <c r="F10" s="634"/>
      <c r="G10" s="73"/>
      <c r="K10" s="198"/>
      <c r="L10" s="198"/>
    </row>
    <row r="11" spans="1:12" ht="27" customHeight="1">
      <c r="B11" s="643" t="s">
        <v>188</v>
      </c>
      <c r="C11" s="644"/>
      <c r="D11" s="645"/>
      <c r="E11" s="635">
        <f>'Fortalecimiento Institucional'!P251</f>
        <v>212241367.31</v>
      </c>
      <c r="F11" s="636"/>
      <c r="G11" s="73"/>
      <c r="K11" s="199"/>
      <c r="L11" s="193"/>
    </row>
    <row r="12" spans="1:12" ht="27" customHeight="1">
      <c r="B12" s="646" t="s">
        <v>841</v>
      </c>
      <c r="C12" s="647"/>
      <c r="D12" s="648"/>
      <c r="E12" s="637">
        <f>'Reducción de la Demanda'!P425</f>
        <v>7328880</v>
      </c>
      <c r="F12" s="638"/>
      <c r="G12" s="73"/>
      <c r="L12" s="199"/>
    </row>
    <row r="13" spans="1:12" ht="27" customHeight="1">
      <c r="B13" s="646" t="s">
        <v>1128</v>
      </c>
      <c r="C13" s="647"/>
      <c r="D13" s="648"/>
      <c r="E13" s="637">
        <f>Investigación!P51</f>
        <v>9047000</v>
      </c>
      <c r="F13" s="638"/>
      <c r="G13" s="73"/>
      <c r="L13" s="73"/>
    </row>
    <row r="14" spans="1:12" ht="27" customHeight="1" thickBot="1">
      <c r="B14" s="659" t="s">
        <v>733</v>
      </c>
      <c r="C14" s="660"/>
      <c r="D14" s="661"/>
      <c r="E14" s="639">
        <f>'Relaciones Internacionales'!P30</f>
        <v>719000</v>
      </c>
      <c r="F14" s="640"/>
      <c r="G14" s="73"/>
      <c r="L14" s="200"/>
    </row>
    <row r="15" spans="1:12" ht="19.5" thickBot="1">
      <c r="B15" s="627" t="s">
        <v>842</v>
      </c>
      <c r="C15" s="628"/>
      <c r="D15" s="629"/>
      <c r="E15" s="641">
        <f>SUM(E11:E14)</f>
        <v>229336247.31</v>
      </c>
      <c r="F15" s="642"/>
    </row>
    <row r="16" spans="1:12">
      <c r="L16" s="198"/>
    </row>
  </sheetData>
  <mergeCells count="15">
    <mergeCell ref="A1:A3"/>
    <mergeCell ref="B1:H2"/>
    <mergeCell ref="B3:H3"/>
    <mergeCell ref="B13:D13"/>
    <mergeCell ref="B14:D14"/>
    <mergeCell ref="B15:D15"/>
    <mergeCell ref="B10:D10"/>
    <mergeCell ref="E10:F10"/>
    <mergeCell ref="E11:F11"/>
    <mergeCell ref="E12:F12"/>
    <mergeCell ref="E13:F13"/>
    <mergeCell ref="E14:F14"/>
    <mergeCell ref="E15:F15"/>
    <mergeCell ref="B11:D11"/>
    <mergeCell ref="B12:D12"/>
  </mergeCells>
  <conditionalFormatting sqref="L11">
    <cfRule type="expression" dxfId="0" priority="1">
      <formula>$R19&lt;&gt;$Q19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11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PORTADA</vt:lpstr>
      <vt:lpstr>ÍNDICE</vt:lpstr>
      <vt:lpstr>Fortalecimiento Institucional</vt:lpstr>
      <vt:lpstr>Reducción de la Demanda</vt:lpstr>
      <vt:lpstr>Investigación</vt:lpstr>
      <vt:lpstr>Relaciones Internacionales</vt:lpstr>
      <vt:lpstr>RESUMEN COSTO</vt:lpstr>
      <vt:lpstr>ÍNDICE!Área_de_impresión</vt:lpstr>
      <vt:lpstr>PORTADA!Área_de_impresión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Manuel Del Valle Santana</dc:creator>
  <cp:lastModifiedBy>Accinformacion 1</cp:lastModifiedBy>
  <cp:lastPrinted>2022-02-18T13:42:02Z</cp:lastPrinted>
  <dcterms:created xsi:type="dcterms:W3CDTF">2021-07-27T00:19:31Z</dcterms:created>
  <dcterms:modified xsi:type="dcterms:W3CDTF">2022-06-02T14:46:11Z</dcterms:modified>
</cp:coreProperties>
</file>