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uario\Desktop\08 AGOSTO 2022 WEB\"/>
    </mc:Choice>
  </mc:AlternateContent>
  <xr:revisionPtr revIDLastSave="0" documentId="13_ncr:1_{69A527A7-DA58-4DBC-90E4-98E9A24BAC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<sst xmlns="http://schemas.openxmlformats.org/spreadsheetml/2006/main" count="116" uniqueCount="116">
  <si>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</si>
  <si>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</si>
  <si>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</si>
  <si>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</si>
  <si>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</si>
  <si>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</si>
  <si>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</si>
  <si>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</si>
  <si>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</si>
  <si>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</si>
  <si>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</si>
  <si>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</si>
  <si>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</si>
  <si>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</si>
  <si>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</si>
  <si>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</si>
  <si>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</si>
  <si>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</si>
  <si>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</si>
  <si>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</si>
  <si>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</si>
  <si>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</si>
  <si>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</si>
  <si>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</si>
  <si>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</si>
  <si>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</si>
  <si>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</si>
  <si>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</si>
  <si>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</si>
  <si>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</si>
  <si>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</si>
  <si>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</si>
  <si>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</si>
  <si>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</si>
  <si>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</si>
  <si>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</si>
  <si>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</si>
  <si>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</si>
  <si>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</si>
  <si>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</si>
  <si>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</si>
  <si>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</si>
  <si>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</si>
  <si>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</si>
  <si>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</si>
  <si>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</si>
  <si>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</si>
  <si>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</si>
  <si>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</si>
  <si>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</si>
  <si>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</si>
  <si>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</si>
  <si>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</si>
  <si>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</si>
  <si>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</si>
  <si>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</si>
  <si>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</si>
  <si>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</si>
  <si>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</si>
  <si>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</si>
  <si>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</si>
  <si>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</si>
  <si>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</si>
  <si>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</si>
  <si>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</si>
  <si>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</si>
  <si>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</si>
  <si>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</si>
  <si>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</si>
  <si>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</si>
  <si>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</si>
  <si>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</si>
  <si>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</si>
  <si>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</si>
  <si>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</si>
  <si>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</si>
  <si>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</si>
  <si>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</si>
  <si>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</si>
  <si>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</si>
  <si>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</si>
  <si>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</si>
  <si>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</si>
  <si>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</si>
  <si>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</si>
  <si>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</si>
  <si>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</si>
  <si>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</si>
  <si>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</si>
  <si>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</si>
  <si>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</si>
  <si>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</si>
  <si>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</si>
  <si>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</si>
  <si>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</si>
  <si>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</si>
  <si>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</si>
  <si>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</si>
  <si>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</si>
  <si>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</si>
  <si>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</si>
  <si>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</si>
  <si>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</si>
  <si>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</si>
  <si>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</si>
  <si>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</si>
  <si>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</si>
  <si>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</si>
  <si>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</si>
  <si>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</si>
  <si>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</si>
  <si>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</si>
  <si>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</si>
  <si>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31 de Agosto 2022</t>
  </si>
  <si>
    <t>Fecha de registro: hasta el 09 Septiembre del 2022</t>
  </si>
  <si>
    <t>Fecha de imputación: hasta el 31 de Agosto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</si>
</sst>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88" zoomScaleNormal="100" workbookViewId="0">
      <selection activeCell="B13" sqref="B13"/>
    </sheetView>
  </sheetViews>
  <sheetFormatPr baseColWidth="10" defaultColWidth="9.140625" defaultRowHeight="15" x14ac:dyDescent="0.25"/>
  <cols>
    <col min="1" max="2" width="40" customWidth="1"/>
    <col min="3" max="3" width="26.28515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4" t="s">
        <v>97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7"/>
    </row>
    <row r="2" spans="1:29" ht="18.75" x14ac:dyDescent="0.25">
      <c r="A2" s="45" t="s">
        <v>98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12"/>
    </row>
    <row r="3" spans="1:29" ht="18.75" customHeight="1" x14ac:dyDescent="0.25">
      <c r="A3" s="48" t="s">
        <v>106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R3" s="12"/>
    </row>
    <row r="4" spans="1:29" ht="18.75" customHeight="1" x14ac:dyDescent="0.25">
      <c r="A4" s="49" t="s">
        <v>107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 s="12"/>
    </row>
    <row r="5" spans="1:29" ht="15.75" x14ac:dyDescent="0.25">
      <c r="A5" s="46" t="s">
        <v>112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12" t="s">
        <v>92</v>
      </c>
    </row>
    <row r="6" spans="1:29" ht="15.75" x14ac:dyDescent="0.25">
      <c r="A6" s="46" t="s">
        <v>95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R6" s="12" t="s">
        <v>91</v>
      </c>
    </row>
    <row r="7" spans="1:29" x14ac:dyDescent="0.25">
      <c r="A7" s="47" t="s">
        <v>36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R7" s="12" t="s">
        <v>93</v>
      </c>
    </row>
    <row r="8" spans="1:29" x14ac:dyDescent="0.25">
      <c r="E8" s="41" t="s">
        <v>110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R8" s="12" t="s">
        <v>94</v>
      </c>
    </row>
    <row r="9" spans="1:29" ht="15.75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5">
        <f>+B12+B13+B14+B15+B16</f>
        <v>166248236</v>
      </c>
      <c r="C11" s="3"/>
      <c r="D11" s="14">
        <f>SUM(D12:D16)</f>
        <v>103243959.97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13966797.07</v>
      </c>
      <c r="H11" s="14">
        <f t="shared" si="2"/>
        <v>12509173.870000001</v>
      </c>
      <c r="I11" s="14">
        <f t="shared" si="2"/>
        <v>12392463.629999999</v>
      </c>
      <c r="J11" s="14">
        <f>SUM(J12:J16)</f>
        <v>14441102.279999999</v>
      </c>
      <c r="K11" s="14">
        <f>SUM(K12:K16)</f>
        <v>12377987.549999999</v>
      </c>
      <c r="L11" s="14">
        <f t="shared" si="2"/>
        <v>12719960.210000001</v>
      </c>
      <c r="M11" s="14">
        <f t="shared" si="2"/>
        <v>0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T11" s="16"/>
    </row>
    <row r="12" spans="1:29" x14ac:dyDescent="0.25">
      <c r="A12" s="6" t="s">
        <v>3</v>
      </c>
      <c r="B12" s="33">
        <v>124555381</v>
      </c>
      <c r="C12" s="6"/>
      <c r="D12" s="29">
        <f>SUM(E12:P12)</f>
        <v>75466063.769999996</v>
      </c>
      <c r="E12" s="18">
        <v>8912549.9499999993</v>
      </c>
      <c r="F12" s="18">
        <v>9422578.2899999991</v>
      </c>
      <c r="G12" s="18">
        <v>10694020.619999999</v>
      </c>
      <c r="H12" s="18">
        <v>9287360.1600000001</v>
      </c>
      <c r="I12" s="18">
        <v>9182794.9499999993</v>
      </c>
      <c r="J12" s="18">
        <v>9398644.2799999993</v>
      </c>
      <c r="K12" s="18">
        <v>9179128.2799999993</v>
      </c>
      <c r="L12" s="30">
        <v>9388987.2400000002</v>
      </c>
      <c r="M12" s="30">
        <v>0</v>
      </c>
      <c r="N12" s="18">
        <v>0</v>
      </c>
      <c r="O12" s="18">
        <v>0</v>
      </c>
      <c r="P12" s="18">
        <v>0</v>
      </c>
    </row>
    <row r="13" spans="1:29" x14ac:dyDescent="0.25">
      <c r="A13" s="6" t="s">
        <v>4</v>
      </c>
      <c r="B13" s="33">
        <v>24761458</v>
      </c>
      <c r="C13" s="6"/>
      <c r="D13" s="29">
        <f>SUM(E13:P13)</f>
        <v>16651654.98</v>
      </c>
      <c r="E13" s="18">
        <v>1805600</v>
      </c>
      <c r="F13" s="18">
        <v>1920600</v>
      </c>
      <c r="G13" s="18">
        <v>1874455.33</v>
      </c>
      <c r="H13" s="18">
        <v>1819955.33</v>
      </c>
      <c r="I13" s="18">
        <v>1819955.33</v>
      </c>
      <c r="J13" s="18">
        <v>3657678.33</v>
      </c>
      <c r="K13" s="18">
        <v>1809955.33</v>
      </c>
      <c r="L13" s="30">
        <v>1943455.33</v>
      </c>
      <c r="M13" s="30">
        <v>0</v>
      </c>
      <c r="N13" s="18">
        <v>0</v>
      </c>
      <c r="O13" s="18">
        <v>0</v>
      </c>
      <c r="P13" s="18">
        <v>0</v>
      </c>
    </row>
    <row r="14" spans="1:29" ht="30" x14ac:dyDescent="0.25">
      <c r="A14" s="6" t="s">
        <v>37</v>
      </c>
      <c r="B14" s="34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4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3">
        <v>16931397</v>
      </c>
      <c r="C16" s="6"/>
      <c r="D16" s="18">
        <f t="shared" si="3"/>
        <v>11126241.220000001</v>
      </c>
      <c r="E16" s="18">
        <v>1348613.24</v>
      </c>
      <c r="F16" s="18">
        <v>1426533.88</v>
      </c>
      <c r="G16" s="18">
        <v>1398321.12</v>
      </c>
      <c r="H16" s="18">
        <v>1401858.38</v>
      </c>
      <c r="I16" s="18">
        <v>1389713.35</v>
      </c>
      <c r="J16" s="18">
        <v>1384779.67</v>
      </c>
      <c r="K16" s="18">
        <v>1388903.94</v>
      </c>
      <c r="L16" s="30">
        <v>1387517.64</v>
      </c>
      <c r="M16" s="30">
        <v>0</v>
      </c>
      <c r="N16" s="18">
        <v>0</v>
      </c>
      <c r="O16" s="18">
        <v>0</v>
      </c>
      <c r="P16" s="18">
        <v>0</v>
      </c>
    </row>
    <row r="17" spans="1:17" x14ac:dyDescent="0.25">
      <c r="A17" s="3" t="s">
        <v>7</v>
      </c>
      <c r="B17" s="35">
        <f>+B18+B19+B20+B21+B23+B22+B24+B25+B26</f>
        <v>10448672</v>
      </c>
      <c r="C17" s="3"/>
      <c r="D17" s="14">
        <f>SUM(D18:D26)</f>
        <v>6217239.8299999991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762214.48</v>
      </c>
      <c r="H17" s="14">
        <f t="shared" si="4"/>
        <v>896561.27</v>
      </c>
      <c r="I17" s="14">
        <f t="shared" si="4"/>
        <v>694686.86</v>
      </c>
      <c r="J17" s="14">
        <f t="shared" si="4"/>
        <v>737765.2</v>
      </c>
      <c r="K17" s="14">
        <f t="shared" si="4"/>
        <v>764697.42</v>
      </c>
      <c r="L17" s="14">
        <f t="shared" si="4"/>
        <v>863763.66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4">
        <f t="shared" si="4"/>
        <v>0</v>
      </c>
    </row>
    <row r="18" spans="1:17" x14ac:dyDescent="0.25">
      <c r="A18" s="6" t="s">
        <v>8</v>
      </c>
      <c r="B18" s="26">
        <v>8678412</v>
      </c>
      <c r="C18" s="6"/>
      <c r="D18" s="18">
        <f t="shared" si="3"/>
        <v>5078535.8999999994</v>
      </c>
      <c r="E18" s="18">
        <v>490582.41</v>
      </c>
      <c r="F18" s="18">
        <v>570496.56999999995</v>
      </c>
      <c r="G18" s="18">
        <v>601728.5</v>
      </c>
      <c r="H18" s="18">
        <v>617075.28</v>
      </c>
      <c r="I18" s="18">
        <v>631186.86</v>
      </c>
      <c r="J18" s="18">
        <v>700765.2</v>
      </c>
      <c r="K18" s="18">
        <v>696697.42</v>
      </c>
      <c r="L18" s="30">
        <v>770003.66</v>
      </c>
      <c r="M18" s="30">
        <v>0</v>
      </c>
      <c r="N18" s="18">
        <v>0</v>
      </c>
      <c r="O18" s="26">
        <v>0</v>
      </c>
      <c r="P18" s="19">
        <v>0</v>
      </c>
    </row>
    <row r="19" spans="1:17" ht="30" x14ac:dyDescent="0.25">
      <c r="A19" s="6" t="s">
        <v>9</v>
      </c>
      <c r="B19" s="26">
        <v>8260</v>
      </c>
      <c r="C19" s="6"/>
      <c r="D19" s="18">
        <f t="shared" si="3"/>
        <v>8260</v>
      </c>
      <c r="E19" s="19">
        <v>0</v>
      </c>
      <c r="F19" s="19"/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0">
        <v>8260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0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0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6">
        <v>732000</v>
      </c>
      <c r="C22" s="6"/>
      <c r="D22" s="18">
        <f t="shared" si="3"/>
        <v>428500</v>
      </c>
      <c r="E22" s="19">
        <v>0</v>
      </c>
      <c r="F22" s="18">
        <v>115500</v>
      </c>
      <c r="G22" s="18">
        <v>0</v>
      </c>
      <c r="H22" s="18">
        <v>119000</v>
      </c>
      <c r="I22" s="18">
        <v>48500</v>
      </c>
      <c r="J22" s="18">
        <v>22000</v>
      </c>
      <c r="K22" s="18">
        <v>53000</v>
      </c>
      <c r="L22" s="30">
        <v>70500</v>
      </c>
      <c r="M22" s="30">
        <v>0</v>
      </c>
      <c r="N22" s="18">
        <v>0</v>
      </c>
      <c r="O22" s="18">
        <v>0</v>
      </c>
      <c r="P22" s="19">
        <v>0</v>
      </c>
    </row>
    <row r="23" spans="1:17" x14ac:dyDescent="0.25">
      <c r="A23" s="6" t="s">
        <v>13</v>
      </c>
      <c r="B23" s="26">
        <v>741000</v>
      </c>
      <c r="C23" s="6"/>
      <c r="D23" s="18">
        <f t="shared" si="3"/>
        <v>581943.93000000005</v>
      </c>
      <c r="E23" s="19">
        <v>0</v>
      </c>
      <c r="F23" s="18">
        <v>290971.96000000002</v>
      </c>
      <c r="G23" s="18">
        <v>145485.98000000001</v>
      </c>
      <c r="H23" s="18">
        <v>145485.99</v>
      </c>
      <c r="I23" s="19">
        <v>0</v>
      </c>
      <c r="J23" s="19">
        <v>0</v>
      </c>
      <c r="K23" s="19">
        <v>0</v>
      </c>
      <c r="L23" s="30">
        <v>0</v>
      </c>
      <c r="M23" s="30">
        <v>0</v>
      </c>
      <c r="N23" s="18">
        <v>0</v>
      </c>
      <c r="O23" s="18">
        <v>0</v>
      </c>
      <c r="P23" s="19">
        <v>0</v>
      </c>
    </row>
    <row r="24" spans="1:17" ht="45" x14ac:dyDescent="0.25">
      <c r="A24" s="6" t="s">
        <v>14</v>
      </c>
      <c r="B24" s="26">
        <v>230000</v>
      </c>
      <c r="C24" s="6"/>
      <c r="D24" s="18">
        <f t="shared" si="3"/>
        <v>120000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30">
        <v>15000</v>
      </c>
      <c r="M24" s="30">
        <v>0</v>
      </c>
      <c r="N24" s="18">
        <v>0</v>
      </c>
      <c r="O24" s="18">
        <v>0</v>
      </c>
      <c r="P24" s="19">
        <v>0</v>
      </c>
    </row>
    <row r="25" spans="1:17" ht="30" x14ac:dyDescent="0.25">
      <c r="A25" s="6" t="s">
        <v>15</v>
      </c>
      <c r="B25" s="26">
        <v>59000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0">
        <v>0</v>
      </c>
      <c r="M25" s="19">
        <v>0</v>
      </c>
      <c r="N25" s="19">
        <v>0</v>
      </c>
      <c r="O25" s="19">
        <v>0</v>
      </c>
      <c r="P25" s="23">
        <v>0</v>
      </c>
    </row>
    <row r="26" spans="1:17" ht="30" x14ac:dyDescent="0.25">
      <c r="A26" s="6" t="s">
        <v>38</v>
      </c>
      <c r="B26" s="26">
        <v>0</v>
      </c>
      <c r="C26" s="6"/>
      <c r="D26" s="18">
        <f t="shared" si="3"/>
        <v>0</v>
      </c>
      <c r="E26" s="19">
        <v>0</v>
      </c>
      <c r="F26" s="19">
        <v>0</v>
      </c>
      <c r="G26" s="26">
        <v>0</v>
      </c>
      <c r="H26" s="18">
        <v>0</v>
      </c>
      <c r="I26" s="18">
        <v>0</v>
      </c>
      <c r="J26" s="18">
        <v>0</v>
      </c>
      <c r="K26" s="18">
        <v>0</v>
      </c>
      <c r="L26" s="31">
        <v>0</v>
      </c>
      <c r="M26" s="23">
        <v>0</v>
      </c>
      <c r="N26" s="26">
        <v>0</v>
      </c>
      <c r="O26" s="18">
        <v>0</v>
      </c>
      <c r="P26" s="19">
        <v>0</v>
      </c>
    </row>
    <row r="27" spans="1:17" x14ac:dyDescent="0.25">
      <c r="A27" s="3" t="s">
        <v>16</v>
      </c>
      <c r="B27" s="35">
        <f>+B28+B29+B30+B31+B32+B33+B34+B35+B36</f>
        <v>5984668</v>
      </c>
      <c r="C27" s="3"/>
      <c r="D27" s="14">
        <f>SUM(D28:D36)</f>
        <v>3589393.99</v>
      </c>
      <c r="E27" s="20">
        <f>SUM(E28:E36)</f>
        <v>0</v>
      </c>
      <c r="F27" s="20">
        <f t="shared" ref="F27:P27" si="6">SUM(F28:F36)</f>
        <v>0</v>
      </c>
      <c r="G27" s="14">
        <f t="shared" si="6"/>
        <v>0</v>
      </c>
      <c r="H27" s="14">
        <f t="shared" si="6"/>
        <v>1128000</v>
      </c>
      <c r="I27" s="14">
        <f t="shared" si="6"/>
        <v>376000</v>
      </c>
      <c r="J27" s="14">
        <f t="shared" si="6"/>
        <v>376000</v>
      </c>
      <c r="K27" s="14">
        <f t="shared" si="6"/>
        <v>1031799.49</v>
      </c>
      <c r="L27" s="14">
        <f t="shared" si="6"/>
        <v>677594.5</v>
      </c>
      <c r="M27" s="20">
        <f t="shared" si="6"/>
        <v>0</v>
      </c>
      <c r="N27" s="14">
        <f t="shared" si="6"/>
        <v>0</v>
      </c>
      <c r="O27" s="14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3">
        <v>954458</v>
      </c>
      <c r="C28" s="6"/>
      <c r="D28" s="28">
        <v>32450</v>
      </c>
      <c r="E28" s="19">
        <v>0</v>
      </c>
      <c r="F28" s="19">
        <v>0</v>
      </c>
      <c r="G28" s="19">
        <v>0</v>
      </c>
      <c r="H28" s="18">
        <v>0</v>
      </c>
      <c r="I28" s="19">
        <v>0</v>
      </c>
      <c r="J28" s="23">
        <v>0</v>
      </c>
      <c r="K28" s="18">
        <v>0</v>
      </c>
      <c r="L28" s="31">
        <v>32450</v>
      </c>
      <c r="M28" s="19">
        <v>0</v>
      </c>
      <c r="N28" s="23">
        <v>0</v>
      </c>
      <c r="O28" s="23">
        <v>0</v>
      </c>
      <c r="P28" s="19">
        <v>0</v>
      </c>
      <c r="Q28" s="19"/>
    </row>
    <row r="29" spans="1:17" x14ac:dyDescent="0.25">
      <c r="A29" s="6" t="s">
        <v>18</v>
      </c>
      <c r="B29" s="33">
        <v>39951</v>
      </c>
      <c r="C29" s="6"/>
      <c r="D29" s="28">
        <f t="shared" si="5"/>
        <v>38881</v>
      </c>
      <c r="E29" s="19">
        <v>0</v>
      </c>
      <c r="F29" s="19">
        <v>0</v>
      </c>
      <c r="G29" s="19">
        <v>0</v>
      </c>
      <c r="H29" s="18">
        <v>0</v>
      </c>
      <c r="I29" s="19">
        <v>0</v>
      </c>
      <c r="J29" s="19">
        <v>0</v>
      </c>
      <c r="K29" s="18">
        <v>4130</v>
      </c>
      <c r="L29" s="30">
        <v>34751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3">
        <v>203245</v>
      </c>
      <c r="C30" s="6"/>
      <c r="D30" s="28">
        <f t="shared" si="5"/>
        <v>178239</v>
      </c>
      <c r="E30" s="19">
        <v>0</v>
      </c>
      <c r="F30" s="19">
        <v>0</v>
      </c>
      <c r="G30" s="19">
        <v>0</v>
      </c>
      <c r="H30" s="18">
        <v>0</v>
      </c>
      <c r="I30" s="18">
        <v>0</v>
      </c>
      <c r="J30" s="19">
        <v>0</v>
      </c>
      <c r="K30" s="18">
        <v>70564</v>
      </c>
      <c r="L30" s="30">
        <v>107675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6">
        <v>0</v>
      </c>
      <c r="C31" s="6"/>
      <c r="D31" s="28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0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3">
        <v>12000</v>
      </c>
      <c r="C32" s="6"/>
      <c r="D32" s="28">
        <f t="shared" si="5"/>
        <v>11800</v>
      </c>
      <c r="E32" s="19">
        <v>0</v>
      </c>
      <c r="F32" s="19">
        <v>0</v>
      </c>
      <c r="G32" s="19">
        <v>0</v>
      </c>
      <c r="H32" s="18">
        <v>0</v>
      </c>
      <c r="I32" s="18">
        <v>0</v>
      </c>
      <c r="J32" s="19">
        <v>0</v>
      </c>
      <c r="K32" s="19">
        <v>11800</v>
      </c>
      <c r="L32" s="30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3">
        <v>2000</v>
      </c>
      <c r="C33" s="6"/>
      <c r="D33" s="28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0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3">
        <v>4213000</v>
      </c>
      <c r="C34" s="6"/>
      <c r="D34" s="28">
        <f t="shared" si="5"/>
        <v>2808000</v>
      </c>
      <c r="E34" s="19">
        <v>0</v>
      </c>
      <c r="F34" s="19">
        <v>0</v>
      </c>
      <c r="G34" s="18">
        <v>0</v>
      </c>
      <c r="H34" s="18">
        <v>1128000</v>
      </c>
      <c r="I34" s="18">
        <v>376000</v>
      </c>
      <c r="J34" s="18">
        <v>376000</v>
      </c>
      <c r="K34" s="18">
        <v>577000</v>
      </c>
      <c r="L34" s="30">
        <v>351000</v>
      </c>
      <c r="M34" s="19">
        <v>0</v>
      </c>
      <c r="N34" s="18">
        <v>0</v>
      </c>
      <c r="O34" s="18">
        <v>0</v>
      </c>
      <c r="P34" s="19">
        <v>0</v>
      </c>
      <c r="Q34" s="19"/>
    </row>
    <row r="35" spans="1:17" ht="45" x14ac:dyDescent="0.25">
      <c r="A35" s="6" t="s">
        <v>39</v>
      </c>
      <c r="B35" s="36">
        <v>0</v>
      </c>
      <c r="C35" s="6"/>
      <c r="D35" s="28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0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3">
        <v>560014</v>
      </c>
      <c r="C36" s="6"/>
      <c r="D36" s="28">
        <f t="shared" si="5"/>
        <v>520023.99</v>
      </c>
      <c r="E36" s="19">
        <v>0</v>
      </c>
      <c r="F36" s="19">
        <v>0</v>
      </c>
      <c r="G36" s="19">
        <v>0</v>
      </c>
      <c r="H36" s="18">
        <v>0</v>
      </c>
      <c r="I36" s="18">
        <v>0</v>
      </c>
      <c r="J36" s="18">
        <v>0</v>
      </c>
      <c r="K36" s="18">
        <v>368305.49</v>
      </c>
      <c r="L36" s="30">
        <v>151718.5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37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7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5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0</v>
      </c>
      <c r="I53" s="14">
        <f t="shared" si="24"/>
        <v>0</v>
      </c>
      <c r="J53" s="14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29">
        <v>0</v>
      </c>
      <c r="C54" s="6"/>
      <c r="D54" s="18">
        <f t="shared" si="5"/>
        <v>0</v>
      </c>
      <c r="E54" s="19">
        <v>0</v>
      </c>
      <c r="F54" s="19">
        <v>0</v>
      </c>
      <c r="G54" s="19">
        <v>0</v>
      </c>
      <c r="H54" s="18">
        <v>0</v>
      </c>
      <c r="I54" s="18">
        <v>0</v>
      </c>
      <c r="J54" s="18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29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8">
        <v>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7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7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7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8">
        <f>+B11+B17+B27+B37+B45+B63+B53+B68+B71</f>
        <v>182681576</v>
      </c>
      <c r="C75" s="8"/>
      <c r="D75" s="24">
        <f t="shared" ref="D75:P75" si="45">SUM(D11+D17+D27+D37+D45+D53+D63+D68+D71)</f>
        <v>113050593.78999999</v>
      </c>
      <c r="E75" s="24">
        <f>SUM(E11+E17+E27+E37+E45+E53+E63+E68+E71)</f>
        <v>12572345.6</v>
      </c>
      <c r="F75" s="24">
        <f t="shared" si="45"/>
        <v>13761680.699999997</v>
      </c>
      <c r="G75" s="24">
        <f t="shared" si="45"/>
        <v>14729011.550000001</v>
      </c>
      <c r="H75" s="24">
        <f t="shared" si="45"/>
        <v>14533735.140000001</v>
      </c>
      <c r="I75" s="24">
        <f t="shared" si="45"/>
        <v>13463150.489999998</v>
      </c>
      <c r="J75" s="24">
        <f t="shared" si="45"/>
        <v>15554867.479999999</v>
      </c>
      <c r="K75" s="24">
        <f t="shared" si="45"/>
        <v>14174484.459999999</v>
      </c>
      <c r="L75" s="24">
        <f t="shared" si="45"/>
        <v>14261318.370000001</v>
      </c>
      <c r="M75" s="24">
        <f t="shared" si="45"/>
        <v>0</v>
      </c>
      <c r="N75" s="24">
        <f t="shared" si="45"/>
        <v>0</v>
      </c>
      <c r="O75" s="24">
        <f t="shared" si="45"/>
        <v>0</v>
      </c>
      <c r="P75" s="24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7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7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7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9">
        <f>+B84+B81+B78</f>
        <v>0</v>
      </c>
      <c r="C86" s="32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0">
        <f>+B86+B75</f>
        <v>182681576</v>
      </c>
      <c r="C88" s="9"/>
      <c r="D88" s="25">
        <f>+D75</f>
        <v>113050593.78999999</v>
      </c>
      <c r="E88" s="25">
        <f t="shared" ref="E88:P88" si="85">SUM(E75+E86)</f>
        <v>12572345.6</v>
      </c>
      <c r="F88" s="25">
        <f>SUM(F75+F86)</f>
        <v>13761680.699999997</v>
      </c>
      <c r="G88" s="25">
        <f t="shared" si="85"/>
        <v>14729011.550000001</v>
      </c>
      <c r="H88" s="25">
        <f t="shared" si="85"/>
        <v>14533735.140000001</v>
      </c>
      <c r="I88" s="25">
        <f t="shared" si="85"/>
        <v>13463150.489999998</v>
      </c>
      <c r="J88" s="25">
        <f t="shared" si="85"/>
        <v>15554867.479999999</v>
      </c>
      <c r="K88" s="25">
        <f t="shared" si="85"/>
        <v>14174484.459999999</v>
      </c>
      <c r="L88" s="25">
        <f t="shared" si="85"/>
        <v>14261318.370000001</v>
      </c>
      <c r="M88" s="25">
        <f t="shared" si="85"/>
        <v>0</v>
      </c>
      <c r="N88" s="25">
        <f t="shared" si="85"/>
        <v>0</v>
      </c>
      <c r="O88" s="25">
        <f t="shared" si="85"/>
        <v>0</v>
      </c>
      <c r="P88" s="25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2022-03-02T12:22:14Z</cp:lastPrinted>
  <dcterms:created xsi:type="dcterms:W3CDTF">2018-04-17T18:57:16Z</dcterms:created>
  <dcterms:modified xsi:type="dcterms:W3CDTF">2022-09-12T02:43:05Z</dcterms:modified>
</cp:coreProperties>
</file>